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1370" windowHeight="5985" activeTab="0"/>
  </bookViews>
  <sheets>
    <sheet name="Candidates" sheetId="1" r:id="rId1"/>
    <sheet name="Issues" sheetId="2" r:id="rId2"/>
    <sheet name="Absentee Breakout" sheetId="3" r:id="rId3"/>
  </sheets>
  <definedNames>
    <definedName name="_xlnm.Print_Area" localSheetId="0">'Candidates'!$A$1:$P$98</definedName>
    <definedName name="_xlnm.Print_Area" localSheetId="1">'Issues'!$A$1:$P$45</definedName>
  </definedNames>
  <calcPr fullCalcOnLoad="1"/>
</workbook>
</file>

<file path=xl/sharedStrings.xml><?xml version="1.0" encoding="utf-8"?>
<sst xmlns="http://schemas.openxmlformats.org/spreadsheetml/2006/main" count="294" uniqueCount="132">
  <si>
    <t>Grand</t>
  </si>
  <si>
    <t>Percent of Precincts Voted</t>
  </si>
  <si>
    <t>Chilhowee</t>
  </si>
  <si>
    <t>Pittsville</t>
  </si>
  <si>
    <t>Absentee</t>
  </si>
  <si>
    <t>Total</t>
  </si>
  <si>
    <t xml:space="preserve"> </t>
  </si>
  <si>
    <t>State Representative - Dist. 121</t>
  </si>
  <si>
    <t>State Representative - Dist. 122</t>
  </si>
  <si>
    <t>State Representative - Dist. 120</t>
  </si>
  <si>
    <t>Statutory Measures</t>
  </si>
  <si>
    <t>Yes</t>
  </si>
  <si>
    <t>No</t>
  </si>
  <si>
    <t>Provided by Gilbert Powers, County Clerk and Election Authority for Johnson County, Missouri</t>
  </si>
  <si>
    <t>Governor</t>
  </si>
  <si>
    <t>Lieutenant Governor</t>
  </si>
  <si>
    <t>Secretary of State</t>
  </si>
  <si>
    <t>State Treasurer</t>
  </si>
  <si>
    <t>Attorney General</t>
  </si>
  <si>
    <t>Circuit Judge - Circuit 17, Div. 2</t>
  </si>
  <si>
    <t>County Commissioner - Western District</t>
  </si>
  <si>
    <t>County Commissioner - Eastern District</t>
  </si>
  <si>
    <t>Sheriff</t>
  </si>
  <si>
    <t>Coroner</t>
  </si>
  <si>
    <t>Public Administrator</t>
  </si>
  <si>
    <t>Assessor</t>
  </si>
  <si>
    <t>Treasurer</t>
  </si>
  <si>
    <t>Surveyor</t>
  </si>
  <si>
    <t>U.S. Representative - 4th District</t>
  </si>
  <si>
    <t>State Senate - 31st District</t>
  </si>
  <si>
    <t>President and Vice President</t>
  </si>
  <si>
    <t>C.L. Holdren (R)</t>
  </si>
  <si>
    <t>CC: QPW\ Election\ Nov 04 summary</t>
  </si>
  <si>
    <t>Sam King (R)</t>
  </si>
  <si>
    <t xml:space="preserve">Total </t>
  </si>
  <si>
    <t>Absentee Ballot Breakout</t>
  </si>
  <si>
    <t>Intrastate New Resident Ballot</t>
  </si>
  <si>
    <t>New Resident Ballot</t>
  </si>
  <si>
    <t>Machine Counted Absentees</t>
  </si>
  <si>
    <t>Interstate Former Resident Ballot</t>
  </si>
  <si>
    <t>Federal Overseas Ballot</t>
  </si>
  <si>
    <t>Official Totals as Certified by the Election Canvass Board</t>
  </si>
  <si>
    <t>Provisional Ballots</t>
  </si>
  <si>
    <t>Absentee Grand Totals prior to Provisional</t>
  </si>
  <si>
    <t>Final Totals</t>
  </si>
  <si>
    <t>Wbg SE1/Mont</t>
  </si>
  <si>
    <t>Wbg SE 2/Wbg NE</t>
  </si>
  <si>
    <t>Wbg NW/ Wbg SW</t>
  </si>
  <si>
    <t>King/N H/S H/RH</t>
  </si>
  <si>
    <t>K N/Lowland</t>
  </si>
  <si>
    <t>Cent/Columbus</t>
  </si>
  <si>
    <t>Hazel Hill/Simp</t>
  </si>
  <si>
    <t>Jefferson/P O</t>
  </si>
  <si>
    <t xml:space="preserve">Kenny Hulshof (Rep) </t>
  </si>
  <si>
    <t>Bob Barr and Wayne A. Root (Lib)</t>
  </si>
  <si>
    <t>Chuck Baldwin and Darrell Castle (Con)</t>
  </si>
  <si>
    <t>Ralph Nader and Matt Gonzalez (Ind)</t>
  </si>
  <si>
    <t>Jeremiah W. (Jay) Nixon (Dem)</t>
  </si>
  <si>
    <t>Andrew W. Finkenstadt (Lib)</t>
  </si>
  <si>
    <t>George E. Thompson (Con)</t>
  </si>
  <si>
    <t>Sam Page (Dem)</t>
  </si>
  <si>
    <t>Peter Kinder (Rep)</t>
  </si>
  <si>
    <t>Teddy Fleck (Lib)</t>
  </si>
  <si>
    <t>James C. Rensing (Con)</t>
  </si>
  <si>
    <t>Mitchell (Mitch) Hubbard (Rep)</t>
  </si>
  <si>
    <t>Robin Carnahan (Dem)</t>
  </si>
  <si>
    <t>Wes Upchurch (Lib)</t>
  </si>
  <si>
    <t>Denise C. Neely (Con)</t>
  </si>
  <si>
    <t>Mike Gibbons (Rep)</t>
  </si>
  <si>
    <t>Chris Koster (Dem)</t>
  </si>
  <si>
    <t>Brad Larger (Rep)</t>
  </si>
  <si>
    <t>Clint Zweifel (Dem)</t>
  </si>
  <si>
    <t>Rodney D. Farthing (Con)</t>
  </si>
  <si>
    <t>Jeff Parnell (Rep)</t>
  </si>
  <si>
    <t>Ike Skelton (Dem)</t>
  </si>
  <si>
    <t>David Pearce (Rep)</t>
  </si>
  <si>
    <t>Chris Benjamin (Dem)</t>
  </si>
  <si>
    <t>Scott N. Largent (Rep)</t>
  </si>
  <si>
    <t>Denny L. Hoskins (Rep)</t>
  </si>
  <si>
    <t>Jim Jackson (Dem)</t>
  </si>
  <si>
    <t>Mike McGhee (Rep)</t>
  </si>
  <si>
    <t>Beth Grubb (Dem)</t>
  </si>
  <si>
    <t>Lynn Stoppy (Rep)</t>
  </si>
  <si>
    <t>Mike Wagner (Dem)</t>
  </si>
  <si>
    <t>Scott Sader (Rep)</t>
  </si>
  <si>
    <t>Destry Hough (Dem)</t>
  </si>
  <si>
    <t>Chuck Heiss (Rep)</t>
  </si>
  <si>
    <t>Mark Reynolds (Rep)</t>
  </si>
  <si>
    <t>Nancy Davis (Rep)</t>
  </si>
  <si>
    <t>Steven D. Shippy (Dem)</t>
  </si>
  <si>
    <t>Nancy Jo Jennings (Rep)</t>
  </si>
  <si>
    <t>C.L. Holdren (Rep)</t>
  </si>
  <si>
    <t>Constitutional Amendment No 1</t>
  </si>
  <si>
    <t>Constitutional Amendment No 4</t>
  </si>
  <si>
    <t>Central Dispatch Sales Tax Issue</t>
  </si>
  <si>
    <t>County Jail Sales Tax Issue</t>
  </si>
  <si>
    <t>Chilhowee City Issue</t>
  </si>
  <si>
    <t>November 4, 2008 Presidential General Election</t>
  </si>
  <si>
    <t>Kenny Hulshof (Rep)</t>
  </si>
  <si>
    <t>Gregory E. Thompson (Con)</t>
  </si>
  <si>
    <t>Brad Lager (Rep)</t>
  </si>
  <si>
    <t>Chris Benjamin ( Dem)</t>
  </si>
  <si>
    <t>Kristi L. Kenney (Dem)</t>
  </si>
  <si>
    <t>Sam King (Rep)</t>
  </si>
  <si>
    <t>English shall be the language of governmental meetings</t>
  </si>
  <si>
    <t>Change relating to financing stormwater control projects</t>
  </si>
  <si>
    <t>Constitutional Amendments</t>
  </si>
  <si>
    <t>Proposition A</t>
  </si>
  <si>
    <t>Proposition B</t>
  </si>
  <si>
    <t>Judicial Ballot</t>
  </si>
  <si>
    <t>Countywide Issues</t>
  </si>
  <si>
    <t>Chilhowee City</t>
  </si>
  <si>
    <t>Issue 10.01, 10.02</t>
  </si>
  <si>
    <t>John McCain and Sarah Palin (Rep)</t>
  </si>
  <si>
    <t>Barack Obama and Joe Biden (Dem)</t>
  </si>
  <si>
    <t>Judicial Ballot/Patricia Breckenridge</t>
  </si>
  <si>
    <t>Jefferson/PO</t>
  </si>
  <si>
    <t>State Senate - District 31</t>
  </si>
  <si>
    <t>County Commissioner-Western District</t>
  </si>
  <si>
    <t>County Commissioner-Eastern District</t>
  </si>
  <si>
    <t>Constitutional Amendment No. 1</t>
  </si>
  <si>
    <t>Constitutional Amendment No.  4</t>
  </si>
  <si>
    <t xml:space="preserve">Proposition C </t>
  </si>
  <si>
    <t>Shall Patricia Breckenridge be retained</t>
  </si>
  <si>
    <t>U.S. Representative - District 4</t>
  </si>
  <si>
    <t>Statutory Measure-Proposition A</t>
  </si>
  <si>
    <t>Statutory Measure-Proposition B</t>
  </si>
  <si>
    <t>Statutory Measure-Proposition C</t>
  </si>
  <si>
    <t xml:space="preserve">NOVEMBER 4, 2008 GENERAL ELECTION </t>
  </si>
  <si>
    <t>NOVEMBER 4, 2008 GENERAL ELECTION</t>
  </si>
  <si>
    <t>Write-In</t>
  </si>
  <si>
    <t>Constitutional Amendment No. 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</si>
</sst>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  <font>
      <i/>
      <sz val="9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</borders>
  <cellStyleXfs count="11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0" fillId="0" borderId="7" applyNumberFormat="0" applyFont="0" applyBorder="0" applyAlignment="0" applyProtection="0"/>
    <xf numFmtId="0" fontId="45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10" fontId="0" fillId="0" borderId="0" xfId="95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5" fillId="0" borderId="13" xfId="0" applyFont="1" applyFill="1" applyBorder="1" applyAlignment="1">
      <alignment horizontal="centerContinuous"/>
    </xf>
    <xf numFmtId="0" fontId="10" fillId="0" borderId="10" xfId="0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horizontal="centerContinuous"/>
    </xf>
    <xf numFmtId="0" fontId="10" fillId="33" borderId="0" xfId="0" applyFont="1" applyFill="1" applyBorder="1" applyAlignment="1">
      <alignment horizontal="left"/>
    </xf>
    <xf numFmtId="0" fontId="9" fillId="34" borderId="9" xfId="0" applyFont="1" applyFill="1" applyBorder="1" applyAlignment="1">
      <alignment horizontal="centerContinuous"/>
    </xf>
    <xf numFmtId="0" fontId="3" fillId="34" borderId="10" xfId="0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Continuous"/>
    </xf>
    <xf numFmtId="0" fontId="9" fillId="34" borderId="9" xfId="0" applyFont="1" applyFill="1" applyBorder="1" applyAlignment="1">
      <alignment horizontal="centerContinuous"/>
    </xf>
    <xf numFmtId="0" fontId="3" fillId="34" borderId="10" xfId="0" applyFont="1" applyFill="1" applyBorder="1" applyAlignment="1">
      <alignment horizontal="centerContinuous"/>
    </xf>
    <xf numFmtId="0" fontId="9" fillId="34" borderId="0" xfId="0" applyFont="1" applyFill="1" applyBorder="1" applyAlignment="1">
      <alignment horizontal="centerContinuous"/>
    </xf>
    <xf numFmtId="0" fontId="3" fillId="35" borderId="0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3" fontId="10" fillId="0" borderId="16" xfId="44" applyFont="1" applyFill="1" applyBorder="1" applyAlignment="1">
      <alignment horizontal="center"/>
    </xf>
    <xf numFmtId="0" fontId="10" fillId="36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3" fontId="10" fillId="33" borderId="14" xfId="44" applyFont="1" applyFill="1" applyBorder="1" applyAlignment="1">
      <alignment horizontal="center"/>
    </xf>
    <xf numFmtId="0" fontId="10" fillId="0" borderId="12" xfId="0" applyFont="1" applyFill="1" applyBorder="1" applyAlignment="1">
      <alignment horizontal="right"/>
    </xf>
    <xf numFmtId="0" fontId="10" fillId="0" borderId="17" xfId="0" applyFont="1" applyFill="1" applyBorder="1" applyAlignment="1">
      <alignment horizontal="right"/>
    </xf>
    <xf numFmtId="0" fontId="10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9" xfId="0" applyFont="1" applyFill="1" applyBorder="1" applyAlignment="1">
      <alignment horizontal="centerContinuous"/>
    </xf>
    <xf numFmtId="0" fontId="2" fillId="36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4" fillId="34" borderId="9" xfId="0" applyFont="1" applyFill="1" applyBorder="1" applyAlignment="1">
      <alignment horizontal="centerContinuous"/>
    </xf>
    <xf numFmtId="0" fontId="0" fillId="34" borderId="10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right"/>
    </xf>
    <xf numFmtId="0" fontId="4" fillId="34" borderId="9" xfId="0" applyFont="1" applyFill="1" applyBorder="1" applyAlignment="1">
      <alignment horizontal="centerContinuous"/>
    </xf>
    <xf numFmtId="0" fontId="0" fillId="34" borderId="10" xfId="0" applyFont="1" applyFill="1" applyBorder="1" applyAlignment="1">
      <alignment horizontal="centerContinuous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35" borderId="21" xfId="0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0" fillId="36" borderId="0" xfId="0" applyFont="1" applyFill="1" applyBorder="1" applyAlignment="1">
      <alignment/>
    </xf>
    <xf numFmtId="0" fontId="0" fillId="36" borderId="22" xfId="0" applyFont="1" applyFill="1" applyBorder="1" applyAlignment="1">
      <alignment horizontal="center"/>
    </xf>
    <xf numFmtId="0" fontId="0" fillId="36" borderId="0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0" fillId="36" borderId="16" xfId="0" applyNumberFormat="1" applyFont="1" applyFill="1" applyBorder="1" applyAlignment="1">
      <alignment horizontal="center"/>
    </xf>
    <xf numFmtId="3" fontId="4" fillId="36" borderId="16" xfId="0" applyNumberFormat="1" applyFont="1" applyFill="1" applyBorder="1" applyAlignment="1">
      <alignment/>
    </xf>
    <xf numFmtId="3" fontId="0" fillId="37" borderId="16" xfId="0" applyNumberFormat="1" applyFont="1" applyFill="1" applyBorder="1" applyAlignment="1">
      <alignment horizontal="center"/>
    </xf>
    <xf numFmtId="3" fontId="4" fillId="36" borderId="16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24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3" fontId="0" fillId="0" borderId="16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9" xfId="0" applyFont="1" applyFill="1" applyBorder="1" applyAlignment="1">
      <alignment/>
    </xf>
    <xf numFmtId="0" fontId="3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9" xfId="0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3" fontId="0" fillId="37" borderId="27" xfId="0" applyNumberFormat="1" applyFont="1" applyFill="1" applyBorder="1" applyAlignment="1">
      <alignment horizontal="center"/>
    </xf>
    <xf numFmtId="3" fontId="0" fillId="0" borderId="27" xfId="0" applyNumberFormat="1" applyFont="1" applyBorder="1" applyAlignment="1">
      <alignment horizontal="center"/>
    </xf>
    <xf numFmtId="3" fontId="4" fillId="0" borderId="27" xfId="0" applyNumberFormat="1" applyFont="1" applyBorder="1" applyAlignment="1">
      <alignment/>
    </xf>
    <xf numFmtId="0" fontId="10" fillId="0" borderId="28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0" fillId="37" borderId="14" xfId="0" applyFont="1" applyFill="1" applyBorder="1" applyAlignment="1">
      <alignment horizontal="center"/>
    </xf>
    <xf numFmtId="0" fontId="10" fillId="38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0" fillId="37" borderId="16" xfId="0" applyNumberFormat="1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9" fillId="34" borderId="29" xfId="0" applyFont="1" applyFill="1" applyBorder="1" applyAlignment="1">
      <alignment horizontal="centerContinuous"/>
    </xf>
    <xf numFmtId="0" fontId="5" fillId="34" borderId="30" xfId="0" applyFont="1" applyFill="1" applyBorder="1" applyAlignment="1">
      <alignment horizontal="centerContinuous"/>
    </xf>
    <xf numFmtId="0" fontId="5" fillId="34" borderId="16" xfId="0" applyFont="1" applyFill="1" applyBorder="1" applyAlignment="1">
      <alignment horizontal="centerContinuous"/>
    </xf>
    <xf numFmtId="0" fontId="0" fillId="34" borderId="21" xfId="0" applyFill="1" applyBorder="1" applyAlignment="1">
      <alignment/>
    </xf>
    <xf numFmtId="3" fontId="2" fillId="39" borderId="26" xfId="44" applyFont="1" applyFill="1" applyBorder="1" applyAlignment="1">
      <alignment horizontal="center"/>
    </xf>
    <xf numFmtId="0" fontId="2" fillId="39" borderId="31" xfId="0" applyFont="1" applyFill="1" applyBorder="1" applyAlignment="1">
      <alignment horizontal="center"/>
    </xf>
    <xf numFmtId="0" fontId="2" fillId="39" borderId="28" xfId="0" applyFont="1" applyFill="1" applyBorder="1" applyAlignment="1">
      <alignment horizontal="center"/>
    </xf>
    <xf numFmtId="0" fontId="2" fillId="39" borderId="27" xfId="0" applyFont="1" applyFill="1" applyBorder="1" applyAlignment="1">
      <alignment horizontal="center"/>
    </xf>
    <xf numFmtId="0" fontId="9" fillId="39" borderId="16" xfId="0" applyFont="1" applyFill="1" applyBorder="1" applyAlignment="1">
      <alignment horizontal="center"/>
    </xf>
    <xf numFmtId="3" fontId="2" fillId="39" borderId="32" xfId="44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39" borderId="11" xfId="0" applyFont="1" applyFill="1" applyBorder="1" applyAlignment="1">
      <alignment horizontal="center"/>
    </xf>
    <xf numFmtId="0" fontId="10" fillId="39" borderId="16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33" xfId="0" applyFont="1" applyFill="1" applyBorder="1" applyAlignment="1">
      <alignment horizontal="center"/>
    </xf>
    <xf numFmtId="0" fontId="2" fillId="39" borderId="14" xfId="0" applyFont="1" applyFill="1" applyBorder="1" applyAlignment="1">
      <alignment horizontal="center"/>
    </xf>
    <xf numFmtId="0" fontId="2" fillId="39" borderId="17" xfId="0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0" fontId="2" fillId="39" borderId="26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10" fillId="39" borderId="14" xfId="0" applyFont="1" applyFill="1" applyBorder="1" applyAlignment="1">
      <alignment horizontal="center"/>
    </xf>
    <xf numFmtId="0" fontId="10" fillId="39" borderId="20" xfId="0" applyFont="1" applyFill="1" applyBorder="1" applyAlignment="1">
      <alignment horizontal="center"/>
    </xf>
    <xf numFmtId="0" fontId="12" fillId="39" borderId="20" xfId="0" applyFont="1" applyFill="1" applyBorder="1" applyAlignment="1">
      <alignment/>
    </xf>
    <xf numFmtId="0" fontId="0" fillId="34" borderId="8" xfId="0" applyFill="1" applyBorder="1" applyAlignment="1">
      <alignment/>
    </xf>
    <xf numFmtId="0" fontId="0" fillId="34" borderId="12" xfId="0" applyFont="1" applyFill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34" xfId="0" applyFill="1" applyBorder="1" applyAlignment="1">
      <alignment/>
    </xf>
    <xf numFmtId="0" fontId="0" fillId="34" borderId="34" xfId="0" applyFill="1" applyBorder="1" applyAlignment="1">
      <alignment/>
    </xf>
    <xf numFmtId="0" fontId="4" fillId="34" borderId="12" xfId="0" applyFont="1" applyFill="1" applyBorder="1" applyAlignment="1">
      <alignment horizontal="centerContinuous"/>
    </xf>
    <xf numFmtId="0" fontId="0" fillId="34" borderId="12" xfId="0" applyFont="1" applyFill="1" applyBorder="1" applyAlignment="1">
      <alignment horizontal="centerContinuous"/>
    </xf>
    <xf numFmtId="0" fontId="10" fillId="0" borderId="12" xfId="0" applyFont="1" applyFill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34" borderId="12" xfId="0" applyFont="1" applyFill="1" applyBorder="1" applyAlignment="1">
      <alignment horizontal="centerContinuous"/>
    </xf>
    <xf numFmtId="0" fontId="2" fillId="39" borderId="8" xfId="0" applyFont="1" applyFill="1" applyBorder="1" applyAlignment="1">
      <alignment/>
    </xf>
    <xf numFmtId="0" fontId="0" fillId="39" borderId="34" xfId="0" applyFill="1" applyBorder="1" applyAlignment="1">
      <alignment/>
    </xf>
    <xf numFmtId="0" fontId="3" fillId="39" borderId="15" xfId="0" applyFont="1" applyFill="1" applyBorder="1" applyAlignment="1">
      <alignment/>
    </xf>
    <xf numFmtId="0" fontId="3" fillId="39" borderId="19" xfId="0" applyFont="1" applyFill="1" applyBorder="1" applyAlignment="1">
      <alignment/>
    </xf>
    <xf numFmtId="0" fontId="0" fillId="39" borderId="0" xfId="0" applyFill="1" applyBorder="1" applyAlignment="1">
      <alignment/>
    </xf>
    <xf numFmtId="0" fontId="4" fillId="40" borderId="35" xfId="0" applyFont="1" applyFill="1" applyBorder="1" applyAlignment="1">
      <alignment horizontal="center" wrapText="1"/>
    </xf>
    <xf numFmtId="0" fontId="4" fillId="40" borderId="36" xfId="0" applyFont="1" applyFill="1" applyBorder="1" applyAlignment="1">
      <alignment horizontal="center" wrapText="1"/>
    </xf>
    <xf numFmtId="0" fontId="4" fillId="40" borderId="37" xfId="0" applyFont="1" applyFill="1" applyBorder="1" applyAlignment="1">
      <alignment horizontal="center" wrapText="1"/>
    </xf>
    <xf numFmtId="0" fontId="4" fillId="40" borderId="38" xfId="0" applyFont="1" applyFill="1" applyBorder="1" applyAlignment="1">
      <alignment horizontal="center" wrapText="1"/>
    </xf>
    <xf numFmtId="0" fontId="0" fillId="34" borderId="28" xfId="0" applyFont="1" applyFill="1" applyBorder="1" applyAlignment="1">
      <alignment/>
    </xf>
    <xf numFmtId="0" fontId="0" fillId="34" borderId="18" xfId="0" applyFont="1" applyFill="1" applyBorder="1" applyAlignment="1">
      <alignment horizontal="right"/>
    </xf>
    <xf numFmtId="0" fontId="0" fillId="34" borderId="18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5" fillId="39" borderId="39" xfId="0" applyFont="1" applyFill="1" applyBorder="1" applyAlignment="1">
      <alignment horizontal="centerContinuous"/>
    </xf>
    <xf numFmtId="0" fontId="3" fillId="39" borderId="40" xfId="0" applyFont="1" applyFill="1" applyBorder="1" applyAlignment="1">
      <alignment horizontal="centerContinuous"/>
    </xf>
    <xf numFmtId="0" fontId="5" fillId="39" borderId="0" xfId="0" applyFont="1" applyFill="1" applyBorder="1" applyAlignment="1">
      <alignment horizontal="centerContinuous"/>
    </xf>
    <xf numFmtId="0" fontId="0" fillId="39" borderId="12" xfId="0" applyFont="1" applyFill="1" applyBorder="1" applyAlignment="1">
      <alignment horizontal="centerContinuous"/>
    </xf>
    <xf numFmtId="0" fontId="5" fillId="34" borderId="41" xfId="0" applyFont="1" applyFill="1" applyBorder="1" applyAlignment="1">
      <alignment horizontal="centerContinuous"/>
    </xf>
    <xf numFmtId="0" fontId="4" fillId="34" borderId="42" xfId="0" applyFont="1" applyFill="1" applyBorder="1" applyAlignment="1">
      <alignment horizontal="centerContinuous"/>
    </xf>
    <xf numFmtId="0" fontId="10" fillId="34" borderId="10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9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left"/>
    </xf>
    <xf numFmtId="0" fontId="17" fillId="39" borderId="17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Continuous"/>
    </xf>
    <xf numFmtId="0" fontId="1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6" borderId="9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9" fillId="34" borderId="9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9" fillId="34" borderId="3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/>
    </xf>
    <xf numFmtId="0" fontId="10" fillId="33" borderId="9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9" fillId="34" borderId="44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36" borderId="9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34" borderId="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0" fontId="0" fillId="0" borderId="0" xfId="95" applyFont="1" applyAlignment="1">
      <alignment/>
    </xf>
    <xf numFmtId="10" fontId="0" fillId="0" borderId="0" xfId="0" applyNumberFormat="1" applyAlignment="1">
      <alignment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omma0 2" xfId="45"/>
    <cellStyle name="Comma0 3" xfId="46"/>
    <cellStyle name="Comma0 4" xfId="47"/>
    <cellStyle name="Comma0 5" xfId="48"/>
    <cellStyle name="Comma0 6" xfId="49"/>
    <cellStyle name="Comma0 7" xfId="50"/>
    <cellStyle name="Comma0 8" xfId="51"/>
    <cellStyle name="Comma0 9" xfId="52"/>
    <cellStyle name="Currency" xfId="53"/>
    <cellStyle name="Currency [0]" xfId="54"/>
    <cellStyle name="Currency0" xfId="55"/>
    <cellStyle name="Currency0 2" xfId="56"/>
    <cellStyle name="Currency0 3" xfId="57"/>
    <cellStyle name="Currency0 4" xfId="58"/>
    <cellStyle name="Currency0 5" xfId="59"/>
    <cellStyle name="Currency0 6" xfId="60"/>
    <cellStyle name="Currency0 7" xfId="61"/>
    <cellStyle name="Currency0 8" xfId="62"/>
    <cellStyle name="Currency0 9" xfId="63"/>
    <cellStyle name="Date" xfId="64"/>
    <cellStyle name="Date 2" xfId="65"/>
    <cellStyle name="Date 3" xfId="66"/>
    <cellStyle name="Date 4" xfId="67"/>
    <cellStyle name="Date 5" xfId="68"/>
    <cellStyle name="Date 6" xfId="69"/>
    <cellStyle name="Date 7" xfId="70"/>
    <cellStyle name="Date 8" xfId="71"/>
    <cellStyle name="Date 9" xfId="72"/>
    <cellStyle name="Explanatory Text" xfId="73"/>
    <cellStyle name="Fixed" xfId="74"/>
    <cellStyle name="Fixed 2" xfId="75"/>
    <cellStyle name="Fixed 3" xfId="76"/>
    <cellStyle name="Fixed 4" xfId="77"/>
    <cellStyle name="Fixed 5" xfId="78"/>
    <cellStyle name="Fixed 6" xfId="79"/>
    <cellStyle name="Fixed 7" xfId="80"/>
    <cellStyle name="Fixed 8" xfId="81"/>
    <cellStyle name="Fixed 9" xfId="82"/>
    <cellStyle name="Followed Hyperlink" xfId="83"/>
    <cellStyle name="Good" xfId="84"/>
    <cellStyle name="Heading 1" xfId="85"/>
    <cellStyle name="Heading 2" xfId="86"/>
    <cellStyle name="Heading 3" xfId="87"/>
    <cellStyle name="Heading 4" xfId="88"/>
    <cellStyle name="Hyperlink" xfId="89"/>
    <cellStyle name="Input" xfId="90"/>
    <cellStyle name="Linked Cell" xfId="91"/>
    <cellStyle name="Neutral" xfId="92"/>
    <cellStyle name="Note" xfId="93"/>
    <cellStyle name="Output" xfId="94"/>
    <cellStyle name="Percent" xfId="95"/>
    <cellStyle name="Percent 2" xfId="96"/>
    <cellStyle name="Percent 3" xfId="97"/>
    <cellStyle name="Percent 4" xfId="98"/>
    <cellStyle name="Percent 5" xfId="99"/>
    <cellStyle name="Percent 6" xfId="100"/>
    <cellStyle name="Percent 7" xfId="101"/>
    <cellStyle name="Percent 8" xfId="102"/>
    <cellStyle name="Percent 9" xfId="103"/>
    <cellStyle name="Title" xfId="104"/>
    <cellStyle name="Total" xfId="105"/>
    <cellStyle name="Total 2" xfId="106"/>
    <cellStyle name="Total 3" xfId="107"/>
    <cellStyle name="Total 4" xfId="108"/>
    <cellStyle name="Total 5" xfId="109"/>
    <cellStyle name="Total 6" xfId="110"/>
    <cellStyle name="Total 7" xfId="111"/>
    <cellStyle name="Total 8" xfId="112"/>
    <cellStyle name="Total 9" xfId="113"/>
    <cellStyle name="Warning Text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zoomScale="75" zoomScaleNormal="75" zoomScalePageLayoutView="0" workbookViewId="0" topLeftCell="F80">
      <selection activeCell="S91" sqref="S91"/>
    </sheetView>
  </sheetViews>
  <sheetFormatPr defaultColWidth="9.140625" defaultRowHeight="12.75"/>
  <cols>
    <col min="1" max="2" width="28.7109375" style="0" customWidth="1"/>
    <col min="3" max="3" width="18.7109375" style="0" customWidth="1"/>
    <col min="4" max="4" width="20.8515625" style="0" customWidth="1"/>
    <col min="5" max="5" width="21.421875" style="0" customWidth="1"/>
    <col min="6" max="6" width="20.8515625" style="0" customWidth="1"/>
    <col min="7" max="7" width="16.7109375" style="0" customWidth="1"/>
    <col min="8" max="8" width="18.57421875" style="0" customWidth="1"/>
    <col min="9" max="10" width="16.7109375" style="0" customWidth="1"/>
    <col min="11" max="11" width="18.57421875" style="0" customWidth="1"/>
    <col min="12" max="12" width="17.8515625" style="0" customWidth="1"/>
    <col min="13" max="13" width="17.7109375" style="0" customWidth="1"/>
    <col min="14" max="14" width="20.7109375" style="0" customWidth="1"/>
    <col min="15" max="15" width="34.8515625" style="0" customWidth="1"/>
    <col min="16" max="16" width="28.421875" style="0" customWidth="1"/>
  </cols>
  <sheetData>
    <row r="1" spans="1:16" ht="33" customHeight="1">
      <c r="A1" s="171" t="s">
        <v>129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26.25" customHeight="1">
      <c r="A2" s="172" t="s">
        <v>41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</row>
    <row r="3" spans="1:16" ht="26.25" customHeight="1" thickBot="1">
      <c r="A3" s="173" t="s">
        <v>13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6" ht="18.75" customHeight="1" thickBot="1" thickTop="1">
      <c r="A4" s="11"/>
      <c r="B4" s="11"/>
      <c r="C4" s="3"/>
      <c r="D4" s="3"/>
      <c r="E4" s="3"/>
      <c r="F4" s="3"/>
      <c r="G4" s="107"/>
      <c r="H4" s="7"/>
      <c r="I4" s="3"/>
      <c r="J4" s="3"/>
      <c r="K4" s="3"/>
      <c r="L4" s="3"/>
      <c r="M4" s="3"/>
      <c r="N4" s="128" t="s">
        <v>0</v>
      </c>
      <c r="O4" s="161" t="s">
        <v>1</v>
      </c>
      <c r="P4" s="162"/>
    </row>
    <row r="5" spans="1:16" ht="26.25" customHeight="1" thickTop="1">
      <c r="A5" s="157"/>
      <c r="B5" s="158"/>
      <c r="C5" s="114" t="s">
        <v>45</v>
      </c>
      <c r="D5" s="114" t="s">
        <v>46</v>
      </c>
      <c r="E5" s="114" t="s">
        <v>47</v>
      </c>
      <c r="F5" s="126" t="s">
        <v>48</v>
      </c>
      <c r="G5" s="123" t="s">
        <v>49</v>
      </c>
      <c r="H5" s="124" t="s">
        <v>50</v>
      </c>
      <c r="I5" s="124" t="s">
        <v>2</v>
      </c>
      <c r="J5" s="124" t="s">
        <v>3</v>
      </c>
      <c r="K5" s="120" t="s">
        <v>51</v>
      </c>
      <c r="L5" s="125" t="s">
        <v>116</v>
      </c>
      <c r="M5" s="127" t="s">
        <v>4</v>
      </c>
      <c r="N5" s="129" t="s">
        <v>5</v>
      </c>
      <c r="O5" s="159"/>
      <c r="P5" s="160"/>
    </row>
    <row r="6" spans="1:16" ht="26.25" customHeight="1">
      <c r="A6" s="21" t="s">
        <v>30</v>
      </c>
      <c r="B6" s="22"/>
      <c r="C6" s="29"/>
      <c r="D6" s="29"/>
      <c r="E6" s="29"/>
      <c r="F6" s="45"/>
      <c r="G6" s="45"/>
      <c r="H6" s="45"/>
      <c r="I6" s="45"/>
      <c r="J6" s="45"/>
      <c r="K6" s="45"/>
      <c r="L6" s="45"/>
      <c r="M6" s="29"/>
      <c r="N6" s="46"/>
      <c r="O6" s="26" t="str">
        <f>+A6</f>
        <v>President and Vice President</v>
      </c>
      <c r="P6" s="142"/>
    </row>
    <row r="7" spans="1:18" ht="26.25" customHeight="1">
      <c r="A7" s="44"/>
      <c r="B7" s="16" t="s">
        <v>113</v>
      </c>
      <c r="C7" s="48">
        <v>1402</v>
      </c>
      <c r="D7" s="49">
        <v>1530</v>
      </c>
      <c r="E7" s="49">
        <v>1186</v>
      </c>
      <c r="F7" s="49">
        <v>1556</v>
      </c>
      <c r="G7" s="49">
        <v>1309</v>
      </c>
      <c r="H7" s="49">
        <v>737</v>
      </c>
      <c r="I7" s="49">
        <v>291</v>
      </c>
      <c r="J7" s="49">
        <v>1348</v>
      </c>
      <c r="K7" s="49">
        <v>622</v>
      </c>
      <c r="L7" s="49">
        <v>615</v>
      </c>
      <c r="M7" s="49">
        <v>1587</v>
      </c>
      <c r="N7" s="130">
        <f aca="true" t="shared" si="0" ref="N7:N12">+SUM(C7:M7)</f>
        <v>12183</v>
      </c>
      <c r="O7" s="37" t="str">
        <f>+B7</f>
        <v>John McCain and Sarah Palin (Rep)</v>
      </c>
      <c r="P7" s="140"/>
      <c r="R7" s="91"/>
    </row>
    <row r="8" spans="1:16" ht="26.25" customHeight="1">
      <c r="A8" s="44"/>
      <c r="B8" s="16" t="s">
        <v>114</v>
      </c>
      <c r="C8" s="48">
        <v>1026</v>
      </c>
      <c r="D8" s="49">
        <v>1542</v>
      </c>
      <c r="E8" s="49">
        <v>1557</v>
      </c>
      <c r="F8" s="49">
        <v>1015</v>
      </c>
      <c r="G8" s="49">
        <v>708</v>
      </c>
      <c r="H8" s="49">
        <v>446</v>
      </c>
      <c r="I8" s="49">
        <v>222</v>
      </c>
      <c r="J8" s="49">
        <v>866</v>
      </c>
      <c r="K8" s="49">
        <v>407</v>
      </c>
      <c r="L8" s="49">
        <v>447</v>
      </c>
      <c r="M8" s="49">
        <v>1244</v>
      </c>
      <c r="N8" s="130">
        <f t="shared" si="0"/>
        <v>9480</v>
      </c>
      <c r="O8" s="37" t="str">
        <f>+B8</f>
        <v>Barack Obama and Joe Biden (Dem)</v>
      </c>
      <c r="P8" s="140"/>
    </row>
    <row r="9" spans="1:16" ht="26.25" customHeight="1">
      <c r="A9" s="44"/>
      <c r="B9" s="16" t="s">
        <v>54</v>
      </c>
      <c r="C9" s="48">
        <v>10</v>
      </c>
      <c r="D9" s="49">
        <v>13</v>
      </c>
      <c r="E9" s="49">
        <v>12</v>
      </c>
      <c r="F9" s="49">
        <v>16</v>
      </c>
      <c r="G9" s="49">
        <v>10</v>
      </c>
      <c r="H9" s="49">
        <v>10</v>
      </c>
      <c r="I9" s="49">
        <v>4</v>
      </c>
      <c r="J9" s="49">
        <v>8</v>
      </c>
      <c r="K9" s="49">
        <v>4</v>
      </c>
      <c r="L9" s="49">
        <v>8</v>
      </c>
      <c r="M9" s="49">
        <v>13</v>
      </c>
      <c r="N9" s="130">
        <f t="shared" si="0"/>
        <v>108</v>
      </c>
      <c r="O9" s="37" t="str">
        <f>+B9</f>
        <v>Bob Barr and Wayne A. Root (Lib)</v>
      </c>
      <c r="P9" s="140"/>
    </row>
    <row r="10" spans="1:16" ht="26.25" customHeight="1">
      <c r="A10" s="44"/>
      <c r="B10" s="16" t="s">
        <v>55</v>
      </c>
      <c r="C10" s="48">
        <v>13</v>
      </c>
      <c r="D10" s="49">
        <v>9</v>
      </c>
      <c r="E10" s="49">
        <v>10</v>
      </c>
      <c r="F10" s="49">
        <v>15</v>
      </c>
      <c r="G10" s="49">
        <v>8</v>
      </c>
      <c r="H10" s="49">
        <v>9</v>
      </c>
      <c r="I10" s="49">
        <v>3</v>
      </c>
      <c r="J10" s="49">
        <v>9</v>
      </c>
      <c r="K10" s="49">
        <v>1</v>
      </c>
      <c r="L10" s="49">
        <v>9</v>
      </c>
      <c r="M10" s="49">
        <v>18</v>
      </c>
      <c r="N10" s="130">
        <f t="shared" si="0"/>
        <v>104</v>
      </c>
      <c r="O10" s="37" t="str">
        <f>+B10</f>
        <v>Chuck Baldwin and Darrell Castle (Con)</v>
      </c>
      <c r="P10" s="140"/>
    </row>
    <row r="11" spans="1:16" ht="26.25" customHeight="1">
      <c r="A11" s="44"/>
      <c r="B11" s="16" t="s">
        <v>56</v>
      </c>
      <c r="C11" s="48">
        <v>20</v>
      </c>
      <c r="D11" s="49">
        <v>24</v>
      </c>
      <c r="E11" s="49">
        <v>30</v>
      </c>
      <c r="F11" s="49">
        <v>31</v>
      </c>
      <c r="G11" s="49">
        <v>16</v>
      </c>
      <c r="H11" s="49">
        <v>11</v>
      </c>
      <c r="I11" s="49">
        <v>6</v>
      </c>
      <c r="J11" s="49">
        <v>25</v>
      </c>
      <c r="K11" s="49">
        <v>12</v>
      </c>
      <c r="L11" s="49">
        <v>9</v>
      </c>
      <c r="M11" s="49">
        <v>21</v>
      </c>
      <c r="N11" s="130">
        <f t="shared" si="0"/>
        <v>205</v>
      </c>
      <c r="O11" s="37" t="str">
        <f>+B11</f>
        <v>Ralph Nader and Matt Gonzalez (Ind)</v>
      </c>
      <c r="P11" s="140"/>
    </row>
    <row r="12" spans="1:16" ht="26.25" customHeight="1">
      <c r="A12" s="166" t="s">
        <v>130</v>
      </c>
      <c r="B12" s="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30">
        <f t="shared" si="0"/>
        <v>0</v>
      </c>
      <c r="O12" s="17"/>
      <c r="P12" s="141"/>
    </row>
    <row r="13" spans="1:16" ht="26.25" customHeight="1">
      <c r="A13" s="24" t="s">
        <v>14</v>
      </c>
      <c r="B13" s="163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6" t="str">
        <f>A13</f>
        <v>Governor</v>
      </c>
      <c r="P13" s="134"/>
    </row>
    <row r="14" spans="1:16" ht="26.25" customHeight="1">
      <c r="A14" s="4"/>
      <c r="B14" s="16" t="s">
        <v>53</v>
      </c>
      <c r="C14" s="28">
        <v>1095</v>
      </c>
      <c r="D14" s="28">
        <v>1138</v>
      </c>
      <c r="E14" s="28">
        <v>955</v>
      </c>
      <c r="F14" s="28">
        <v>1231</v>
      </c>
      <c r="G14" s="28">
        <v>993</v>
      </c>
      <c r="H14" s="28">
        <v>563</v>
      </c>
      <c r="I14" s="28">
        <v>219</v>
      </c>
      <c r="J14" s="28">
        <v>1053</v>
      </c>
      <c r="K14" s="28">
        <v>494</v>
      </c>
      <c r="L14" s="28">
        <v>448</v>
      </c>
      <c r="M14" s="28">
        <v>1178</v>
      </c>
      <c r="N14" s="130">
        <f>+SUM(C14:M14)</f>
        <v>9367</v>
      </c>
      <c r="O14" s="17" t="str">
        <f>B14</f>
        <v>Kenny Hulshof (Rep) </v>
      </c>
      <c r="P14" s="135"/>
    </row>
    <row r="15" spans="1:16" ht="26.25" customHeight="1">
      <c r="A15" s="4"/>
      <c r="B15" s="16" t="s">
        <v>57</v>
      </c>
      <c r="C15" s="28">
        <v>1294</v>
      </c>
      <c r="D15" s="28">
        <v>1836</v>
      </c>
      <c r="E15" s="28">
        <v>1701</v>
      </c>
      <c r="F15" s="28">
        <v>1307</v>
      </c>
      <c r="G15" s="28">
        <v>932</v>
      </c>
      <c r="H15" s="28">
        <v>610</v>
      </c>
      <c r="I15" s="28">
        <v>285</v>
      </c>
      <c r="J15" s="28">
        <v>1128</v>
      </c>
      <c r="K15" s="28">
        <v>532</v>
      </c>
      <c r="L15" s="28">
        <v>593</v>
      </c>
      <c r="M15" s="28">
        <v>1440</v>
      </c>
      <c r="N15" s="130">
        <f>+SUM(C15:M15)</f>
        <v>11658</v>
      </c>
      <c r="O15" s="17" t="str">
        <f>B15</f>
        <v>Jeremiah W. (Jay) Nixon (Dem)</v>
      </c>
      <c r="P15" s="135"/>
    </row>
    <row r="16" spans="1:16" ht="26.25" customHeight="1">
      <c r="A16" s="4"/>
      <c r="B16" s="16" t="s">
        <v>58</v>
      </c>
      <c r="C16" s="28">
        <v>47</v>
      </c>
      <c r="D16" s="28">
        <v>50</v>
      </c>
      <c r="E16" s="28">
        <v>53</v>
      </c>
      <c r="F16" s="28">
        <v>40</v>
      </c>
      <c r="G16" s="28">
        <v>32</v>
      </c>
      <c r="H16" s="28">
        <v>15</v>
      </c>
      <c r="I16" s="28">
        <v>8</v>
      </c>
      <c r="J16" s="28">
        <v>25</v>
      </c>
      <c r="K16" s="28">
        <v>10</v>
      </c>
      <c r="L16" s="28">
        <v>22</v>
      </c>
      <c r="M16" s="28">
        <v>30</v>
      </c>
      <c r="N16" s="130">
        <f>+SUM(C16:M16)</f>
        <v>332</v>
      </c>
      <c r="O16" s="17" t="str">
        <f>B16</f>
        <v>Andrew W. Finkenstadt (Lib)</v>
      </c>
      <c r="P16" s="135"/>
    </row>
    <row r="17" spans="1:16" ht="26.25" customHeight="1">
      <c r="A17" s="4"/>
      <c r="B17" s="16" t="s">
        <v>59</v>
      </c>
      <c r="C17" s="28">
        <v>22</v>
      </c>
      <c r="D17" s="28">
        <v>29</v>
      </c>
      <c r="E17" s="28">
        <v>28</v>
      </c>
      <c r="F17" s="28">
        <v>36</v>
      </c>
      <c r="G17" s="28">
        <v>39</v>
      </c>
      <c r="H17" s="28">
        <v>22</v>
      </c>
      <c r="I17" s="28">
        <v>11</v>
      </c>
      <c r="J17" s="28">
        <v>35</v>
      </c>
      <c r="K17" s="28">
        <v>5</v>
      </c>
      <c r="L17" s="28">
        <v>21</v>
      </c>
      <c r="M17" s="28">
        <v>32</v>
      </c>
      <c r="N17" s="130">
        <f>+SUM(C17:M17)</f>
        <v>280</v>
      </c>
      <c r="O17" s="17" t="str">
        <f>B17</f>
        <v>George E. Thompson (Con)</v>
      </c>
      <c r="P17" s="135"/>
    </row>
    <row r="18" spans="1:16" ht="26.25" customHeight="1">
      <c r="A18" s="166" t="s">
        <v>130</v>
      </c>
      <c r="B18" s="6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30">
        <f>+SUM(C18:M18)</f>
        <v>0</v>
      </c>
      <c r="O18" s="2"/>
      <c r="P18" s="135"/>
    </row>
    <row r="19" spans="1:16" ht="26.25" customHeight="1">
      <c r="A19" s="24" t="s">
        <v>15</v>
      </c>
      <c r="B19" s="163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6" t="str">
        <f>A19</f>
        <v>Lieutenant Governor</v>
      </c>
      <c r="P19" s="134"/>
    </row>
    <row r="20" spans="1:16" ht="26.25" customHeight="1">
      <c r="A20" s="4"/>
      <c r="B20" s="16" t="s">
        <v>61</v>
      </c>
      <c r="C20" s="28">
        <v>1336</v>
      </c>
      <c r="D20" s="28">
        <v>1481</v>
      </c>
      <c r="E20" s="28">
        <v>1162</v>
      </c>
      <c r="F20" s="28">
        <v>1412</v>
      </c>
      <c r="G20" s="28">
        <v>1210</v>
      </c>
      <c r="H20" s="28">
        <v>651</v>
      </c>
      <c r="I20" s="28">
        <v>260</v>
      </c>
      <c r="J20" s="28">
        <v>1209</v>
      </c>
      <c r="K20" s="28">
        <v>567</v>
      </c>
      <c r="L20" s="28">
        <v>551</v>
      </c>
      <c r="M20" s="28">
        <v>1444</v>
      </c>
      <c r="N20" s="130">
        <f>+SUM(C20:M20)</f>
        <v>11283</v>
      </c>
      <c r="O20" s="17" t="str">
        <f>B20</f>
        <v>Peter Kinder (Rep)</v>
      </c>
      <c r="P20" s="135"/>
    </row>
    <row r="21" spans="1:16" ht="26.25" customHeight="1">
      <c r="A21" s="4"/>
      <c r="B21" s="16" t="s">
        <v>60</v>
      </c>
      <c r="C21" s="28">
        <v>985</v>
      </c>
      <c r="D21" s="28">
        <v>1406</v>
      </c>
      <c r="E21" s="28">
        <v>1393</v>
      </c>
      <c r="F21" s="28">
        <v>1063</v>
      </c>
      <c r="G21" s="28">
        <v>690</v>
      </c>
      <c r="H21" s="28">
        <v>501</v>
      </c>
      <c r="I21" s="28">
        <v>225</v>
      </c>
      <c r="J21" s="28">
        <v>916</v>
      </c>
      <c r="K21" s="28">
        <v>426</v>
      </c>
      <c r="L21" s="28">
        <v>458</v>
      </c>
      <c r="M21" s="28">
        <v>1094</v>
      </c>
      <c r="N21" s="130">
        <f>+SUM(C21:M21)</f>
        <v>9157</v>
      </c>
      <c r="O21" s="17" t="str">
        <f>B21</f>
        <v>Sam Page (Dem)</v>
      </c>
      <c r="P21" s="135"/>
    </row>
    <row r="22" spans="1:16" ht="26.25" customHeight="1">
      <c r="A22" s="4"/>
      <c r="B22" s="16" t="s">
        <v>62</v>
      </c>
      <c r="C22" s="28">
        <v>62</v>
      </c>
      <c r="D22" s="28">
        <v>69</v>
      </c>
      <c r="E22" s="28">
        <v>92</v>
      </c>
      <c r="F22" s="28">
        <v>60</v>
      </c>
      <c r="G22" s="28">
        <v>40</v>
      </c>
      <c r="H22" s="28">
        <v>29</v>
      </c>
      <c r="I22" s="28">
        <v>13</v>
      </c>
      <c r="J22" s="28">
        <v>53</v>
      </c>
      <c r="K22" s="28">
        <v>22</v>
      </c>
      <c r="L22" s="28">
        <v>35</v>
      </c>
      <c r="M22" s="28">
        <v>41</v>
      </c>
      <c r="N22" s="130">
        <f>+SUM(C22:M22)</f>
        <v>516</v>
      </c>
      <c r="O22" s="17" t="str">
        <f>B22</f>
        <v>Teddy Fleck (Lib)</v>
      </c>
      <c r="P22" s="135"/>
    </row>
    <row r="23" spans="1:16" ht="26.25" customHeight="1">
      <c r="A23" s="4"/>
      <c r="B23" s="16" t="s">
        <v>63</v>
      </c>
      <c r="C23" s="28">
        <v>29</v>
      </c>
      <c r="D23" s="28">
        <v>33</v>
      </c>
      <c r="E23" s="28">
        <v>31</v>
      </c>
      <c r="F23" s="28">
        <v>48</v>
      </c>
      <c r="G23" s="28">
        <v>22</v>
      </c>
      <c r="H23" s="28">
        <v>15</v>
      </c>
      <c r="I23" s="28">
        <v>14</v>
      </c>
      <c r="J23" s="28">
        <v>31</v>
      </c>
      <c r="K23" s="28">
        <v>5</v>
      </c>
      <c r="L23" s="28">
        <v>22</v>
      </c>
      <c r="M23" s="28">
        <v>31</v>
      </c>
      <c r="N23" s="130">
        <f>+SUM(C23:M23)</f>
        <v>281</v>
      </c>
      <c r="O23" s="17" t="str">
        <f>B23</f>
        <v>James C. Rensing (Con)</v>
      </c>
      <c r="P23" s="135"/>
    </row>
    <row r="24" spans="1:16" ht="26.25" customHeight="1">
      <c r="A24" s="4"/>
      <c r="B24" s="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30"/>
      <c r="O24" s="27"/>
      <c r="P24" s="135"/>
    </row>
    <row r="25" spans="1:16" ht="26.25" customHeight="1">
      <c r="A25" s="24" t="s">
        <v>16</v>
      </c>
      <c r="B25" s="25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6" t="str">
        <f>A25</f>
        <v>Secretary of State</v>
      </c>
      <c r="P25" s="134"/>
    </row>
    <row r="26" spans="1:16" ht="26.25" customHeight="1">
      <c r="A26" s="4"/>
      <c r="B26" s="16" t="s">
        <v>64</v>
      </c>
      <c r="C26" s="28">
        <v>991</v>
      </c>
      <c r="D26" s="28">
        <v>1017</v>
      </c>
      <c r="E26" s="28">
        <v>820</v>
      </c>
      <c r="F26" s="28">
        <v>1024</v>
      </c>
      <c r="G26" s="28">
        <v>922</v>
      </c>
      <c r="H26" s="28">
        <v>480</v>
      </c>
      <c r="I26" s="28">
        <v>185</v>
      </c>
      <c r="J26" s="28">
        <v>953</v>
      </c>
      <c r="K26" s="28">
        <v>395</v>
      </c>
      <c r="L26" s="28">
        <v>382</v>
      </c>
      <c r="M26" s="28">
        <v>1073</v>
      </c>
      <c r="N26" s="130">
        <f>+SUM(C26:M26)</f>
        <v>8242</v>
      </c>
      <c r="O26" s="37" t="str">
        <f>B26</f>
        <v>Mitchell (Mitch) Hubbard (Rep)</v>
      </c>
      <c r="P26" s="135"/>
    </row>
    <row r="27" spans="1:16" ht="26.25" customHeight="1">
      <c r="A27" s="4"/>
      <c r="B27" s="16" t="s">
        <v>65</v>
      </c>
      <c r="C27" s="28">
        <v>1354</v>
      </c>
      <c r="D27" s="28">
        <v>1880</v>
      </c>
      <c r="E27" s="28">
        <v>1749</v>
      </c>
      <c r="F27" s="28">
        <v>1455</v>
      </c>
      <c r="G27" s="28">
        <v>962</v>
      </c>
      <c r="H27" s="28">
        <v>673</v>
      </c>
      <c r="I27" s="28">
        <v>310</v>
      </c>
      <c r="J27" s="28">
        <v>1194</v>
      </c>
      <c r="K27" s="28">
        <v>607</v>
      </c>
      <c r="L27" s="28">
        <v>646</v>
      </c>
      <c r="M27" s="28">
        <v>1498</v>
      </c>
      <c r="N27" s="130">
        <f>+SUM(C27:M27)</f>
        <v>12328</v>
      </c>
      <c r="O27" s="37" t="str">
        <f>B27</f>
        <v>Robin Carnahan (Dem)</v>
      </c>
      <c r="P27" s="135"/>
    </row>
    <row r="28" spans="1:16" ht="26.25" customHeight="1">
      <c r="A28" s="4"/>
      <c r="B28" s="16" t="s">
        <v>66</v>
      </c>
      <c r="C28" s="28">
        <v>46</v>
      </c>
      <c r="D28" s="28">
        <v>63</v>
      </c>
      <c r="E28" s="28">
        <v>70</v>
      </c>
      <c r="F28" s="28">
        <v>46</v>
      </c>
      <c r="G28" s="28">
        <v>35</v>
      </c>
      <c r="H28" s="28">
        <v>24</v>
      </c>
      <c r="I28" s="28">
        <v>11</v>
      </c>
      <c r="J28" s="28">
        <v>32</v>
      </c>
      <c r="K28" s="28">
        <v>11</v>
      </c>
      <c r="L28" s="28">
        <v>24</v>
      </c>
      <c r="M28" s="28">
        <v>29</v>
      </c>
      <c r="N28" s="130">
        <f>+SUM(C28:M28)</f>
        <v>391</v>
      </c>
      <c r="O28" s="37" t="str">
        <f>B28</f>
        <v>Wes Upchurch (Lib)</v>
      </c>
      <c r="P28" s="135"/>
    </row>
    <row r="29" spans="1:16" ht="26.25" customHeight="1">
      <c r="A29" s="4"/>
      <c r="B29" s="16" t="s">
        <v>67</v>
      </c>
      <c r="C29" s="28">
        <v>28</v>
      </c>
      <c r="D29" s="28">
        <v>46</v>
      </c>
      <c r="E29" s="28">
        <v>42</v>
      </c>
      <c r="F29" s="28">
        <v>64</v>
      </c>
      <c r="G29" s="28">
        <v>42</v>
      </c>
      <c r="H29" s="28">
        <v>23</v>
      </c>
      <c r="I29" s="28">
        <v>12</v>
      </c>
      <c r="J29" s="28">
        <v>39</v>
      </c>
      <c r="K29" s="28">
        <v>12</v>
      </c>
      <c r="L29" s="28">
        <v>20</v>
      </c>
      <c r="M29" s="28">
        <v>40</v>
      </c>
      <c r="N29" s="130">
        <f>+SUM(C29:M29)</f>
        <v>368</v>
      </c>
      <c r="O29" s="37" t="str">
        <f>B29</f>
        <v>Denise C. Neely (Con)</v>
      </c>
      <c r="P29" s="135"/>
    </row>
    <row r="30" spans="1:16" ht="26.25" customHeight="1">
      <c r="A30" s="4"/>
      <c r="B30" s="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30"/>
      <c r="O30" s="27"/>
      <c r="P30" s="135"/>
    </row>
    <row r="31" spans="1:16" ht="26.25" customHeight="1">
      <c r="A31" s="24" t="s">
        <v>17</v>
      </c>
      <c r="B31" s="25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6" t="str">
        <f>A31</f>
        <v>State Treasurer</v>
      </c>
      <c r="P31" s="134"/>
    </row>
    <row r="32" spans="1:16" ht="26.25" customHeight="1">
      <c r="A32" s="4"/>
      <c r="B32" s="16" t="s">
        <v>70</v>
      </c>
      <c r="C32" s="28">
        <v>1343</v>
      </c>
      <c r="D32" s="28">
        <v>1444</v>
      </c>
      <c r="E32" s="28">
        <v>1163</v>
      </c>
      <c r="F32" s="28">
        <v>1398</v>
      </c>
      <c r="G32" s="28">
        <v>1204</v>
      </c>
      <c r="H32" s="28">
        <v>644</v>
      </c>
      <c r="I32" s="28">
        <v>281</v>
      </c>
      <c r="J32" s="28">
        <v>1170</v>
      </c>
      <c r="K32" s="28">
        <v>566</v>
      </c>
      <c r="L32" s="28">
        <v>570</v>
      </c>
      <c r="M32" s="28">
        <v>1367</v>
      </c>
      <c r="N32" s="130">
        <f>+SUM(C32:M32)</f>
        <v>11150</v>
      </c>
      <c r="O32" s="37" t="str">
        <f>B32</f>
        <v>Brad Larger (Rep)</v>
      </c>
      <c r="P32" s="135"/>
    </row>
    <row r="33" spans="1:16" ht="26.25" customHeight="1">
      <c r="A33" s="4"/>
      <c r="B33" s="16" t="s">
        <v>71</v>
      </c>
      <c r="C33" s="28">
        <v>950</v>
      </c>
      <c r="D33" s="28">
        <v>1392</v>
      </c>
      <c r="E33" s="28">
        <v>1361</v>
      </c>
      <c r="F33" s="28">
        <v>1079</v>
      </c>
      <c r="G33" s="28">
        <v>664</v>
      </c>
      <c r="H33" s="28">
        <v>498</v>
      </c>
      <c r="I33" s="28">
        <v>203</v>
      </c>
      <c r="J33" s="28">
        <v>952</v>
      </c>
      <c r="K33" s="28">
        <v>414</v>
      </c>
      <c r="L33" s="28">
        <v>453</v>
      </c>
      <c r="M33" s="28">
        <v>1103</v>
      </c>
      <c r="N33" s="130">
        <f>+SUM(C33:M33)</f>
        <v>9069</v>
      </c>
      <c r="O33" s="37" t="str">
        <f>B33</f>
        <v>Clint Zweifel (Dem)</v>
      </c>
      <c r="P33" s="135"/>
    </row>
    <row r="34" spans="1:16" ht="26.25" customHeight="1">
      <c r="A34" s="4"/>
      <c r="B34" s="16" t="s">
        <v>72</v>
      </c>
      <c r="C34" s="28">
        <v>74</v>
      </c>
      <c r="D34" s="28">
        <v>87</v>
      </c>
      <c r="E34" s="28">
        <v>93</v>
      </c>
      <c r="F34" s="28">
        <v>82</v>
      </c>
      <c r="G34" s="28">
        <v>59</v>
      </c>
      <c r="H34" s="28">
        <v>45</v>
      </c>
      <c r="I34" s="28">
        <v>25</v>
      </c>
      <c r="J34" s="28">
        <v>69</v>
      </c>
      <c r="K34" s="28">
        <v>15</v>
      </c>
      <c r="L34" s="28">
        <v>35</v>
      </c>
      <c r="M34" s="28">
        <v>70</v>
      </c>
      <c r="N34" s="130">
        <f>+SUM(C34:M34)</f>
        <v>654</v>
      </c>
      <c r="O34" s="37" t="str">
        <f>B34</f>
        <v>Rodney D. Farthing (Con)</v>
      </c>
      <c r="P34" s="135"/>
    </row>
    <row r="35" spans="1:16" ht="26.25" customHeight="1">
      <c r="A35" s="4"/>
      <c r="B35" s="16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130"/>
      <c r="O35" s="27"/>
      <c r="P35" s="135"/>
    </row>
    <row r="36" spans="1:16" ht="26.25" customHeight="1">
      <c r="A36" s="174" t="s">
        <v>18</v>
      </c>
      <c r="B36" s="17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29"/>
      <c r="O36" s="176" t="str">
        <f>A36</f>
        <v>Attorney General</v>
      </c>
      <c r="P36" s="177"/>
    </row>
    <row r="37" spans="1:16" ht="26.25" customHeight="1">
      <c r="A37" s="4"/>
      <c r="B37" s="16" t="s">
        <v>68</v>
      </c>
      <c r="C37" s="28">
        <v>1230</v>
      </c>
      <c r="D37" s="28">
        <v>1313</v>
      </c>
      <c r="E37" s="28">
        <v>1051</v>
      </c>
      <c r="F37" s="28">
        <v>1287</v>
      </c>
      <c r="G37" s="28">
        <v>1094</v>
      </c>
      <c r="H37" s="28">
        <v>609</v>
      </c>
      <c r="I37" s="28">
        <v>240</v>
      </c>
      <c r="J37" s="28">
        <v>1180</v>
      </c>
      <c r="K37" s="28">
        <v>492</v>
      </c>
      <c r="L37" s="28">
        <v>504</v>
      </c>
      <c r="M37" s="28">
        <v>1283</v>
      </c>
      <c r="N37" s="130">
        <f>+SUM(C37:M37)</f>
        <v>10283</v>
      </c>
      <c r="O37" s="37" t="str">
        <f>B37</f>
        <v>Mike Gibbons (Rep)</v>
      </c>
      <c r="P37" s="135"/>
    </row>
    <row r="38" spans="1:16" ht="26.25" customHeight="1">
      <c r="A38" s="4"/>
      <c r="B38" s="16" t="s">
        <v>69</v>
      </c>
      <c r="C38" s="28">
        <v>1172</v>
      </c>
      <c r="D38" s="28">
        <v>1668</v>
      </c>
      <c r="E38" s="28">
        <v>1606</v>
      </c>
      <c r="F38" s="28">
        <v>1293</v>
      </c>
      <c r="G38" s="28">
        <v>863</v>
      </c>
      <c r="H38" s="28">
        <v>588</v>
      </c>
      <c r="I38" s="28">
        <v>273</v>
      </c>
      <c r="J38" s="28">
        <v>1024</v>
      </c>
      <c r="K38" s="28">
        <v>525</v>
      </c>
      <c r="L38" s="28">
        <v>564</v>
      </c>
      <c r="M38" s="28">
        <v>1323</v>
      </c>
      <c r="N38" s="130">
        <f>+SUM(C38:M38)</f>
        <v>10899</v>
      </c>
      <c r="O38" s="37" t="str">
        <f>B38</f>
        <v>Chris Koster (Dem)</v>
      </c>
      <c r="P38" s="135"/>
    </row>
    <row r="39" spans="1:16" ht="26.25" customHeight="1">
      <c r="A39" s="4"/>
      <c r="B39" s="16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130"/>
      <c r="O39" s="37"/>
      <c r="P39" s="135"/>
    </row>
    <row r="40" spans="1:16" ht="26.25" customHeight="1">
      <c r="A40" s="174" t="s">
        <v>124</v>
      </c>
      <c r="B40" s="17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29"/>
      <c r="O40" s="176" t="str">
        <f>A40</f>
        <v>U.S. Representative - District 4</v>
      </c>
      <c r="P40" s="177"/>
    </row>
    <row r="41" spans="1:16" ht="26.25" customHeight="1">
      <c r="A41" s="4"/>
      <c r="B41" s="16" t="s">
        <v>73</v>
      </c>
      <c r="C41" s="28">
        <v>613</v>
      </c>
      <c r="D41" s="28">
        <v>689</v>
      </c>
      <c r="E41" s="28">
        <v>572</v>
      </c>
      <c r="F41" s="28">
        <v>850</v>
      </c>
      <c r="G41" s="28">
        <v>511</v>
      </c>
      <c r="H41" s="28">
        <v>372</v>
      </c>
      <c r="I41" s="28">
        <v>160</v>
      </c>
      <c r="J41" s="28">
        <v>929</v>
      </c>
      <c r="K41" s="28">
        <v>293</v>
      </c>
      <c r="L41" s="28">
        <v>266</v>
      </c>
      <c r="M41" s="28">
        <v>737</v>
      </c>
      <c r="N41" s="130">
        <f>+SUM(C41:M41)</f>
        <v>5992</v>
      </c>
      <c r="O41" s="37" t="str">
        <f>B41</f>
        <v>Jeff Parnell (Rep)</v>
      </c>
      <c r="P41" s="135"/>
    </row>
    <row r="42" spans="1:16" ht="26.25" customHeight="1">
      <c r="A42" s="4"/>
      <c r="B42" s="16" t="s">
        <v>74</v>
      </c>
      <c r="C42" s="28">
        <v>1830</v>
      </c>
      <c r="D42" s="28">
        <v>2345</v>
      </c>
      <c r="E42" s="28">
        <v>2105</v>
      </c>
      <c r="F42" s="28">
        <v>1752</v>
      </c>
      <c r="G42" s="28">
        <v>1471</v>
      </c>
      <c r="H42" s="28">
        <v>838</v>
      </c>
      <c r="I42" s="28">
        <v>361</v>
      </c>
      <c r="J42" s="28">
        <v>1294</v>
      </c>
      <c r="K42" s="28">
        <v>746</v>
      </c>
      <c r="L42" s="28">
        <v>819</v>
      </c>
      <c r="M42" s="28">
        <v>2040</v>
      </c>
      <c r="N42" s="130">
        <f>+SUM(C42:M42)</f>
        <v>15601</v>
      </c>
      <c r="O42" s="37" t="str">
        <f>B42</f>
        <v>Ike Skelton (Dem)</v>
      </c>
      <c r="P42" s="135"/>
    </row>
    <row r="43" spans="1:16" ht="26.25" customHeight="1" hidden="1">
      <c r="A43" s="4"/>
      <c r="B43" s="16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130">
        <f>+SUM(C43:M43)</f>
        <v>0</v>
      </c>
      <c r="O43" s="37">
        <f>B43</f>
        <v>0</v>
      </c>
      <c r="P43" s="135"/>
    </row>
    <row r="44" spans="1:16" ht="26.25" customHeight="1">
      <c r="A44" s="4"/>
      <c r="B44" s="16"/>
      <c r="C44" s="95"/>
      <c r="D44" s="95"/>
      <c r="E44" s="95"/>
      <c r="F44" s="28"/>
      <c r="G44" s="28"/>
      <c r="H44" s="28"/>
      <c r="I44" s="28"/>
      <c r="J44" s="28"/>
      <c r="K44" s="28"/>
      <c r="L44" s="28"/>
      <c r="M44" s="28"/>
      <c r="N44" s="131"/>
      <c r="O44" s="37"/>
      <c r="P44" s="135"/>
    </row>
    <row r="45" spans="1:16" ht="26.25" customHeight="1">
      <c r="A45" s="145"/>
      <c r="B45" s="146"/>
      <c r="C45" s="114" t="s">
        <v>45</v>
      </c>
      <c r="D45" s="114" t="s">
        <v>46</v>
      </c>
      <c r="E45" s="114" t="s">
        <v>47</v>
      </c>
      <c r="F45" s="120" t="s">
        <v>48</v>
      </c>
      <c r="G45" s="123" t="s">
        <v>49</v>
      </c>
      <c r="H45" s="124" t="s">
        <v>50</v>
      </c>
      <c r="I45" s="124" t="s">
        <v>2</v>
      </c>
      <c r="J45" s="125" t="s">
        <v>3</v>
      </c>
      <c r="K45" s="120" t="s">
        <v>51</v>
      </c>
      <c r="L45" s="125" t="s">
        <v>116</v>
      </c>
      <c r="M45" s="125" t="s">
        <v>4</v>
      </c>
      <c r="N45" s="132"/>
      <c r="O45" s="143"/>
      <c r="P45" s="144"/>
    </row>
    <row r="46" spans="1:16" ht="26.25" customHeight="1">
      <c r="A46" s="133"/>
      <c r="B46" s="133"/>
      <c r="C46" s="36"/>
      <c r="D46" s="36"/>
      <c r="E46" s="36"/>
      <c r="F46" s="45"/>
      <c r="G46" s="45"/>
      <c r="H46" s="45"/>
      <c r="I46" s="45"/>
      <c r="J46" s="45"/>
      <c r="K46" s="45"/>
      <c r="L46" s="45"/>
      <c r="M46" s="36"/>
      <c r="N46" s="132"/>
      <c r="O46" s="133"/>
      <c r="P46" s="137"/>
    </row>
    <row r="47" spans="1:16" ht="26.25" customHeight="1">
      <c r="A47" s="171" t="str">
        <f>+A1</f>
        <v>NOVEMBER 4, 2008 GENERAL ELECTION</v>
      </c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1"/>
      <c r="P47" s="178"/>
    </row>
    <row r="48" spans="1:16" ht="26.25" customHeight="1">
      <c r="A48" s="179" t="str">
        <f>+A2</f>
        <v>Official Totals as Certified by the Election Canvass Board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80"/>
    </row>
    <row r="49" spans="1:16" ht="26.25" customHeight="1" thickBot="1">
      <c r="A49" s="181" t="str">
        <f>+A3</f>
        <v>Provided by Gilbert Powers, County Clerk and Election Authority for Johnson County, Missouri</v>
      </c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2"/>
    </row>
    <row r="50" spans="1:16" ht="20.25" customHeight="1" thickBot="1" thickTop="1">
      <c r="A50" s="11"/>
      <c r="B50" s="11"/>
      <c r="C50" s="3"/>
      <c r="D50" s="3"/>
      <c r="E50" s="3"/>
      <c r="F50" s="3"/>
      <c r="G50" s="7"/>
      <c r="H50" s="7"/>
      <c r="I50" s="3"/>
      <c r="J50" s="3"/>
      <c r="K50" s="3"/>
      <c r="L50" s="3"/>
      <c r="M50" s="3"/>
      <c r="N50" s="128" t="s">
        <v>0</v>
      </c>
      <c r="O50" s="161" t="s">
        <v>1</v>
      </c>
      <c r="P50" s="162"/>
    </row>
    <row r="51" spans="1:16" ht="25.5" customHeight="1" thickTop="1">
      <c r="A51" s="157"/>
      <c r="B51" s="158"/>
      <c r="C51" s="114" t="s">
        <v>45</v>
      </c>
      <c r="D51" s="114" t="s">
        <v>46</v>
      </c>
      <c r="E51" s="114" t="s">
        <v>47</v>
      </c>
      <c r="F51" s="120" t="s">
        <v>48</v>
      </c>
      <c r="G51" s="123" t="s">
        <v>49</v>
      </c>
      <c r="H51" s="120" t="s">
        <v>50</v>
      </c>
      <c r="I51" s="124" t="s">
        <v>2</v>
      </c>
      <c r="J51" s="125" t="s">
        <v>3</v>
      </c>
      <c r="K51" s="120" t="s">
        <v>51</v>
      </c>
      <c r="L51" s="125" t="s">
        <v>116</v>
      </c>
      <c r="M51" s="125" t="s">
        <v>4</v>
      </c>
      <c r="N51" s="129" t="s">
        <v>5</v>
      </c>
      <c r="O51" s="159"/>
      <c r="P51" s="160"/>
    </row>
    <row r="52" spans="1:16" ht="26.25" customHeight="1">
      <c r="A52" s="174" t="s">
        <v>117</v>
      </c>
      <c r="B52" s="175"/>
      <c r="C52" s="36"/>
      <c r="D52" s="36"/>
      <c r="E52" s="36"/>
      <c r="F52" s="45"/>
      <c r="G52" s="45"/>
      <c r="H52" s="45"/>
      <c r="I52" s="45"/>
      <c r="J52" s="45"/>
      <c r="K52" s="45"/>
      <c r="L52" s="45"/>
      <c r="M52" s="45"/>
      <c r="N52" s="29"/>
      <c r="O52" s="176" t="str">
        <f>A52</f>
        <v>State Senate - District 31</v>
      </c>
      <c r="P52" s="177"/>
    </row>
    <row r="53" spans="1:16" ht="26.25" customHeight="1">
      <c r="A53" s="4"/>
      <c r="B53" s="16" t="s">
        <v>75</v>
      </c>
      <c r="C53" s="28">
        <v>1735</v>
      </c>
      <c r="D53" s="28">
        <v>1919</v>
      </c>
      <c r="E53" s="28">
        <v>1483</v>
      </c>
      <c r="F53" s="28">
        <v>1641</v>
      </c>
      <c r="G53" s="28">
        <v>1354</v>
      </c>
      <c r="H53" s="28">
        <v>790</v>
      </c>
      <c r="I53" s="28">
        <v>305</v>
      </c>
      <c r="J53" s="28">
        <v>1309</v>
      </c>
      <c r="K53" s="28">
        <v>694</v>
      </c>
      <c r="L53" s="28">
        <v>671</v>
      </c>
      <c r="M53" s="28">
        <v>1771</v>
      </c>
      <c r="N53" s="130">
        <f>+SUM(C53:M53)</f>
        <v>13672</v>
      </c>
      <c r="O53" s="37" t="str">
        <f>B53</f>
        <v>David Pearce (Rep)</v>
      </c>
      <c r="P53" s="135"/>
    </row>
    <row r="54" spans="1:16" ht="26.25" customHeight="1">
      <c r="A54" s="4"/>
      <c r="B54" s="16" t="s">
        <v>76</v>
      </c>
      <c r="C54" s="28">
        <v>705</v>
      </c>
      <c r="D54" s="28">
        <v>1100</v>
      </c>
      <c r="E54" s="28">
        <v>1170</v>
      </c>
      <c r="F54" s="28">
        <v>937</v>
      </c>
      <c r="G54" s="28">
        <v>611</v>
      </c>
      <c r="H54" s="28">
        <v>415</v>
      </c>
      <c r="I54" s="28">
        <v>209</v>
      </c>
      <c r="J54" s="28">
        <v>867</v>
      </c>
      <c r="K54" s="28">
        <v>335</v>
      </c>
      <c r="L54" s="28">
        <v>406</v>
      </c>
      <c r="M54" s="28">
        <v>874</v>
      </c>
      <c r="N54" s="130">
        <f>+SUM(C54:M54)</f>
        <v>7629</v>
      </c>
      <c r="O54" s="37" t="str">
        <f>B54</f>
        <v>Chris Benjamin (Dem)</v>
      </c>
      <c r="P54" s="135"/>
    </row>
    <row r="55" spans="1:16" ht="26.25" customHeight="1">
      <c r="A55" s="4"/>
      <c r="B55" s="5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130"/>
      <c r="O55" s="27"/>
      <c r="P55" s="135"/>
    </row>
    <row r="56" spans="1:16" ht="26.25" customHeight="1">
      <c r="A56" s="21" t="s">
        <v>9</v>
      </c>
      <c r="B56" s="22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23" t="str">
        <f>A56</f>
        <v>State Representative - Dist. 120</v>
      </c>
      <c r="P56" s="138"/>
    </row>
    <row r="57" spans="1:16" ht="26.25" customHeight="1">
      <c r="A57" s="4"/>
      <c r="B57" s="16" t="s">
        <v>77</v>
      </c>
      <c r="C57" s="105"/>
      <c r="D57" s="105"/>
      <c r="E57" s="105"/>
      <c r="F57" s="28">
        <v>266</v>
      </c>
      <c r="G57" s="105"/>
      <c r="H57" s="105"/>
      <c r="I57" s="28">
        <v>234</v>
      </c>
      <c r="J57" s="105"/>
      <c r="K57" s="105"/>
      <c r="L57" s="28">
        <v>542</v>
      </c>
      <c r="M57" s="28">
        <v>113</v>
      </c>
      <c r="N57" s="130">
        <f>+SUM(C57:M57)</f>
        <v>1155</v>
      </c>
      <c r="O57" s="17" t="str">
        <f>B57</f>
        <v>Scott N. Largent (Rep)</v>
      </c>
      <c r="P57" s="135"/>
    </row>
    <row r="58" spans="1:16" ht="26.25" customHeight="1">
      <c r="A58" s="4"/>
      <c r="B58" s="16" t="s">
        <v>102</v>
      </c>
      <c r="C58" s="105"/>
      <c r="D58" s="105"/>
      <c r="E58" s="105"/>
      <c r="F58" s="28">
        <v>224</v>
      </c>
      <c r="G58" s="105"/>
      <c r="H58" s="105"/>
      <c r="I58" s="28">
        <v>280</v>
      </c>
      <c r="J58" s="105"/>
      <c r="K58" s="105"/>
      <c r="L58" s="28">
        <v>526</v>
      </c>
      <c r="M58" s="28">
        <v>91</v>
      </c>
      <c r="N58" s="130">
        <f>+SUM(C58:M58)</f>
        <v>1121</v>
      </c>
      <c r="O58" s="17" t="str">
        <f>B58</f>
        <v>Kristi L. Kenney (Dem)</v>
      </c>
      <c r="P58" s="135"/>
    </row>
    <row r="59" spans="1:16" ht="26.25" customHeight="1">
      <c r="A59" s="4"/>
      <c r="B59" s="6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130"/>
      <c r="O59" s="1"/>
      <c r="P59" s="135"/>
    </row>
    <row r="60" spans="1:16" ht="26.25" customHeight="1">
      <c r="A60" s="21" t="s">
        <v>7</v>
      </c>
      <c r="B60" s="22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23" t="str">
        <f>A60</f>
        <v>State Representative - Dist. 121</v>
      </c>
      <c r="P60" s="138"/>
    </row>
    <row r="61" spans="1:16" ht="26.25" customHeight="1">
      <c r="A61" s="4"/>
      <c r="B61" s="16" t="s">
        <v>78</v>
      </c>
      <c r="C61" s="28">
        <v>1313</v>
      </c>
      <c r="D61" s="28">
        <v>1446</v>
      </c>
      <c r="E61" s="28">
        <v>1161</v>
      </c>
      <c r="F61" s="28">
        <v>719</v>
      </c>
      <c r="G61" s="28">
        <v>1016</v>
      </c>
      <c r="H61" s="28">
        <v>367</v>
      </c>
      <c r="I61" s="105"/>
      <c r="J61" s="105"/>
      <c r="K61" s="105"/>
      <c r="L61" s="105"/>
      <c r="M61" s="28">
        <v>982</v>
      </c>
      <c r="N61" s="130">
        <f>+SUM(C61:M61)</f>
        <v>7004</v>
      </c>
      <c r="O61" s="17" t="str">
        <f>B61</f>
        <v>Denny L. Hoskins (Rep)</v>
      </c>
      <c r="P61" s="135"/>
    </row>
    <row r="62" spans="1:16" ht="26.25" customHeight="1">
      <c r="A62" s="4"/>
      <c r="B62" s="16" t="s">
        <v>79</v>
      </c>
      <c r="C62" s="28">
        <v>1119</v>
      </c>
      <c r="D62" s="28">
        <v>1586</v>
      </c>
      <c r="E62" s="28">
        <v>1537</v>
      </c>
      <c r="F62" s="28">
        <v>692</v>
      </c>
      <c r="G62" s="28">
        <v>676</v>
      </c>
      <c r="H62" s="28">
        <v>306</v>
      </c>
      <c r="I62" s="105"/>
      <c r="J62" s="105"/>
      <c r="K62" s="105"/>
      <c r="L62" s="105"/>
      <c r="M62" s="28">
        <v>959</v>
      </c>
      <c r="N62" s="130">
        <f>+SUM(C62:M62)</f>
        <v>6875</v>
      </c>
      <c r="O62" s="17" t="str">
        <f>B62</f>
        <v>Jim Jackson (Dem)</v>
      </c>
      <c r="P62" s="135"/>
    </row>
    <row r="63" spans="1:16" ht="26.25" customHeight="1">
      <c r="A63" s="4"/>
      <c r="B63" s="6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130"/>
      <c r="O63" s="1"/>
      <c r="P63" s="135"/>
    </row>
    <row r="64" spans="1:16" ht="26.25" customHeight="1">
      <c r="A64" s="21" t="s">
        <v>8</v>
      </c>
      <c r="B64" s="22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23" t="str">
        <f>A64</f>
        <v>State Representative - Dist. 122</v>
      </c>
      <c r="P64" s="138"/>
    </row>
    <row r="65" spans="1:16" ht="26.25" customHeight="1">
      <c r="A65" s="4"/>
      <c r="B65" s="16" t="s">
        <v>80</v>
      </c>
      <c r="C65" s="105"/>
      <c r="D65" s="105"/>
      <c r="E65" s="105"/>
      <c r="F65" s="28">
        <v>430</v>
      </c>
      <c r="G65" s="28">
        <v>164</v>
      </c>
      <c r="H65" s="28">
        <v>309</v>
      </c>
      <c r="I65" s="105"/>
      <c r="J65" s="28">
        <v>1265</v>
      </c>
      <c r="K65" s="28">
        <v>590</v>
      </c>
      <c r="L65" s="105"/>
      <c r="M65" s="28">
        <v>281</v>
      </c>
      <c r="N65" s="130">
        <f>+SUM(C65:M65)</f>
        <v>3039</v>
      </c>
      <c r="O65" s="17" t="str">
        <f>B65</f>
        <v>Mike McGhee (Rep)</v>
      </c>
      <c r="P65" s="135"/>
    </row>
    <row r="66" spans="1:16" ht="26.25" customHeight="1">
      <c r="A66" s="4"/>
      <c r="B66" s="16" t="s">
        <v>81</v>
      </c>
      <c r="C66" s="105"/>
      <c r="D66" s="105"/>
      <c r="E66" s="105"/>
      <c r="F66" s="28">
        <v>245</v>
      </c>
      <c r="G66" s="28">
        <v>95</v>
      </c>
      <c r="H66" s="28">
        <v>212</v>
      </c>
      <c r="I66" s="105"/>
      <c r="J66" s="28">
        <v>938</v>
      </c>
      <c r="K66" s="28">
        <v>432</v>
      </c>
      <c r="L66" s="105"/>
      <c r="M66" s="28">
        <v>207</v>
      </c>
      <c r="N66" s="130">
        <f>+SUM(C66:M66)</f>
        <v>2129</v>
      </c>
      <c r="O66" s="17" t="str">
        <f>B66</f>
        <v>Beth Grubb (Dem)</v>
      </c>
      <c r="P66" s="135"/>
    </row>
    <row r="67" spans="1:16" ht="26.25" customHeight="1">
      <c r="A67" s="4"/>
      <c r="B67" s="6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130"/>
      <c r="O67" s="1"/>
      <c r="P67" s="135"/>
    </row>
    <row r="68" spans="1:16" ht="26.25" customHeight="1">
      <c r="A68" s="21" t="s">
        <v>19</v>
      </c>
      <c r="B68" s="22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23" t="str">
        <f>A68</f>
        <v>Circuit Judge - Circuit 17, Div. 2</v>
      </c>
      <c r="P68" s="170"/>
    </row>
    <row r="69" spans="1:16" ht="26.25" customHeight="1">
      <c r="A69" s="4"/>
      <c r="B69" s="16" t="s">
        <v>82</v>
      </c>
      <c r="C69" s="28">
        <v>1295</v>
      </c>
      <c r="D69" s="28">
        <v>1426</v>
      </c>
      <c r="E69" s="28">
        <v>1088</v>
      </c>
      <c r="F69" s="28">
        <v>1444</v>
      </c>
      <c r="G69" s="28">
        <v>1245</v>
      </c>
      <c r="H69" s="28">
        <v>600</v>
      </c>
      <c r="I69" s="28">
        <v>287</v>
      </c>
      <c r="J69" s="28">
        <v>1255</v>
      </c>
      <c r="K69" s="28">
        <v>540</v>
      </c>
      <c r="L69" s="28">
        <v>557</v>
      </c>
      <c r="M69" s="28">
        <v>1337</v>
      </c>
      <c r="N69" s="130">
        <f>+SUM(C69:M69)</f>
        <v>11074</v>
      </c>
      <c r="O69" s="17" t="str">
        <f>B69</f>
        <v>Lynn Stoppy (Rep)</v>
      </c>
      <c r="P69" s="135"/>
    </row>
    <row r="70" spans="1:16" ht="26.25" customHeight="1">
      <c r="A70" s="4"/>
      <c r="B70" s="16" t="s">
        <v>83</v>
      </c>
      <c r="C70" s="28">
        <v>1122</v>
      </c>
      <c r="D70" s="28">
        <v>1542</v>
      </c>
      <c r="E70" s="28">
        <v>1552</v>
      </c>
      <c r="F70" s="28">
        <v>1134</v>
      </c>
      <c r="G70" s="28">
        <v>695</v>
      </c>
      <c r="H70" s="28">
        <v>593</v>
      </c>
      <c r="I70" s="28">
        <v>227</v>
      </c>
      <c r="J70" s="28">
        <v>901</v>
      </c>
      <c r="K70" s="28">
        <v>478</v>
      </c>
      <c r="L70" s="28">
        <v>505</v>
      </c>
      <c r="M70" s="28">
        <v>1249</v>
      </c>
      <c r="N70" s="130">
        <f>+SUM(C70:M70)</f>
        <v>9998</v>
      </c>
      <c r="O70" s="17" t="str">
        <f>B70</f>
        <v>Mike Wagner (Dem)</v>
      </c>
      <c r="P70" s="135"/>
    </row>
    <row r="71" spans="1:16" ht="26.25" customHeight="1">
      <c r="A71" s="4"/>
      <c r="B71" s="16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130"/>
      <c r="O71" s="17"/>
      <c r="P71" s="135"/>
    </row>
    <row r="72" spans="1:16" ht="26.25" customHeight="1">
      <c r="A72" s="21" t="s">
        <v>119</v>
      </c>
      <c r="B72" s="22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23" t="str">
        <f>A72</f>
        <v>County Commissioner-Eastern District</v>
      </c>
      <c r="P72" s="138"/>
    </row>
    <row r="73" spans="1:16" ht="26.25" customHeight="1">
      <c r="A73" s="4"/>
      <c r="B73" s="16" t="s">
        <v>84</v>
      </c>
      <c r="C73" s="28">
        <v>2098</v>
      </c>
      <c r="D73" s="28">
        <v>2566</v>
      </c>
      <c r="E73" s="105"/>
      <c r="F73" s="105"/>
      <c r="G73" s="28">
        <v>1764</v>
      </c>
      <c r="H73" s="105"/>
      <c r="I73" s="105"/>
      <c r="J73" s="105"/>
      <c r="K73" s="28">
        <v>884</v>
      </c>
      <c r="L73" s="28">
        <v>896</v>
      </c>
      <c r="M73" s="28">
        <v>1273</v>
      </c>
      <c r="N73" s="130">
        <f>+SUM(C73:M73)</f>
        <v>9481</v>
      </c>
      <c r="O73" s="17" t="str">
        <f>B73</f>
        <v>Scott Sader (Rep)</v>
      </c>
      <c r="P73" s="135"/>
    </row>
    <row r="74" spans="1:16" ht="26.25" customHeight="1">
      <c r="A74" s="4"/>
      <c r="B74" s="16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30"/>
      <c r="O74" s="17"/>
      <c r="P74" s="135"/>
    </row>
    <row r="75" spans="1:16" ht="26.25" customHeight="1">
      <c r="A75" s="21" t="s">
        <v>118</v>
      </c>
      <c r="B75" s="22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23" t="str">
        <f>A75</f>
        <v>County Commissioner-Western District</v>
      </c>
      <c r="P75" s="139"/>
    </row>
    <row r="76" spans="1:16" ht="26.25" customHeight="1">
      <c r="A76" s="4"/>
      <c r="B76" s="16" t="s">
        <v>85</v>
      </c>
      <c r="C76" s="106"/>
      <c r="D76" s="106"/>
      <c r="E76" s="28">
        <v>2325</v>
      </c>
      <c r="F76" s="28">
        <v>2305</v>
      </c>
      <c r="G76" s="106"/>
      <c r="H76" s="28">
        <v>993</v>
      </c>
      <c r="I76" s="28">
        <v>457</v>
      </c>
      <c r="J76" s="28">
        <v>1763</v>
      </c>
      <c r="K76" s="105"/>
      <c r="L76" s="105"/>
      <c r="M76" s="28">
        <v>792</v>
      </c>
      <c r="N76" s="130">
        <f>+SUM(C76:M76)</f>
        <v>8635</v>
      </c>
      <c r="O76" s="17" t="str">
        <f>B76</f>
        <v>Destry Hough (Dem)</v>
      </c>
      <c r="P76" s="135"/>
    </row>
    <row r="77" spans="1:16" ht="26.25" customHeight="1">
      <c r="A77" s="4"/>
      <c r="B77" s="5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130"/>
      <c r="O77" s="1"/>
      <c r="P77" s="135"/>
    </row>
    <row r="78" spans="1:16" ht="26.25" customHeight="1">
      <c r="A78" s="21" t="s">
        <v>22</v>
      </c>
      <c r="B78" s="22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23" t="str">
        <f>A78</f>
        <v>Sheriff</v>
      </c>
      <c r="P78" s="139"/>
    </row>
    <row r="79" spans="1:16" ht="26.25" customHeight="1">
      <c r="A79" s="4"/>
      <c r="B79" s="16" t="s">
        <v>86</v>
      </c>
      <c r="C79" s="28">
        <v>2079</v>
      </c>
      <c r="D79" s="28">
        <v>2561</v>
      </c>
      <c r="E79" s="28">
        <v>2157</v>
      </c>
      <c r="F79" s="28">
        <v>2249</v>
      </c>
      <c r="G79" s="28">
        <v>1738</v>
      </c>
      <c r="H79" s="28">
        <v>1031</v>
      </c>
      <c r="I79" s="28">
        <v>442</v>
      </c>
      <c r="J79" s="28">
        <v>1935</v>
      </c>
      <c r="K79" s="28">
        <v>885</v>
      </c>
      <c r="L79" s="28">
        <v>907</v>
      </c>
      <c r="M79" s="28">
        <v>2096</v>
      </c>
      <c r="N79" s="130">
        <f>+SUM(C79:M79)</f>
        <v>18080</v>
      </c>
      <c r="O79" s="17" t="str">
        <f>B79</f>
        <v>Chuck Heiss (Rep)</v>
      </c>
      <c r="P79" s="135"/>
    </row>
    <row r="80" spans="1:16" ht="26.25" customHeight="1">
      <c r="A80" s="4"/>
      <c r="B80" s="5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30"/>
      <c r="O80" s="1"/>
      <c r="P80" s="135"/>
    </row>
    <row r="81" spans="1:16" ht="24.75" customHeight="1">
      <c r="A81" s="21" t="s">
        <v>25</v>
      </c>
      <c r="B81" s="22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23" t="str">
        <f>A81</f>
        <v>Assessor</v>
      </c>
      <c r="P81" s="139"/>
    </row>
    <row r="82" spans="1:16" ht="24.75" customHeight="1">
      <c r="A82" s="4"/>
      <c r="B82" s="16" t="s">
        <v>87</v>
      </c>
      <c r="C82" s="32">
        <v>2108</v>
      </c>
      <c r="D82" s="32">
        <v>2563</v>
      </c>
      <c r="E82" s="32">
        <v>2241</v>
      </c>
      <c r="F82" s="32">
        <v>2252</v>
      </c>
      <c r="G82" s="32">
        <v>1763</v>
      </c>
      <c r="H82" s="32">
        <v>1028</v>
      </c>
      <c r="I82" s="32">
        <v>445</v>
      </c>
      <c r="J82" s="32">
        <v>1893</v>
      </c>
      <c r="K82" s="32">
        <v>892</v>
      </c>
      <c r="L82" s="32">
        <v>904</v>
      </c>
      <c r="M82" s="32">
        <v>2116</v>
      </c>
      <c r="N82" s="130">
        <f>+SUM(C82:M82)</f>
        <v>18205</v>
      </c>
      <c r="O82" s="17" t="str">
        <f>B82</f>
        <v>Mark Reynolds (Rep)</v>
      </c>
      <c r="P82" s="135"/>
    </row>
    <row r="83" spans="1:16" ht="24.75" customHeight="1">
      <c r="A83" s="4"/>
      <c r="B83" s="5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130"/>
      <c r="O83" s="17"/>
      <c r="P83" s="135"/>
    </row>
    <row r="84" spans="1:16" ht="24.75" customHeight="1">
      <c r="A84" s="21" t="s">
        <v>26</v>
      </c>
      <c r="B84" s="22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23" t="str">
        <f>A84</f>
        <v>Treasurer</v>
      </c>
      <c r="P84" s="139"/>
    </row>
    <row r="85" spans="1:18" ht="24.75" customHeight="1">
      <c r="A85" s="4"/>
      <c r="B85" s="16" t="s">
        <v>88</v>
      </c>
      <c r="C85" s="32">
        <v>1328</v>
      </c>
      <c r="D85" s="32">
        <v>1469</v>
      </c>
      <c r="E85" s="32">
        <v>1121</v>
      </c>
      <c r="F85" s="32">
        <v>1372</v>
      </c>
      <c r="G85" s="32">
        <v>1144</v>
      </c>
      <c r="H85" s="32">
        <v>535</v>
      </c>
      <c r="I85" s="32">
        <v>253</v>
      </c>
      <c r="J85" s="32">
        <v>1187</v>
      </c>
      <c r="K85" s="32">
        <v>512</v>
      </c>
      <c r="L85" s="32">
        <v>486</v>
      </c>
      <c r="M85" s="32">
        <v>1325</v>
      </c>
      <c r="N85" s="130">
        <f>+SUM(C85:M85)</f>
        <v>10732</v>
      </c>
      <c r="O85" s="17" t="str">
        <f>B85</f>
        <v>Nancy Davis (Rep)</v>
      </c>
      <c r="P85" s="135"/>
      <c r="R85" s="210"/>
    </row>
    <row r="86" spans="1:17" ht="24.75" customHeight="1">
      <c r="A86" s="4"/>
      <c r="B86" s="16" t="s">
        <v>89</v>
      </c>
      <c r="C86" s="32">
        <v>1081</v>
      </c>
      <c r="D86" s="32">
        <v>1484</v>
      </c>
      <c r="E86" s="32">
        <v>1511</v>
      </c>
      <c r="F86" s="32">
        <v>1197</v>
      </c>
      <c r="G86" s="32">
        <v>787</v>
      </c>
      <c r="H86" s="32">
        <v>669</v>
      </c>
      <c r="I86" s="32">
        <v>262</v>
      </c>
      <c r="J86" s="32">
        <v>983</v>
      </c>
      <c r="K86" s="32">
        <v>516</v>
      </c>
      <c r="L86" s="32">
        <v>571</v>
      </c>
      <c r="M86" s="32">
        <v>1259</v>
      </c>
      <c r="N86" s="130">
        <f>+SUM(C86:M86)</f>
        <v>10320</v>
      </c>
      <c r="O86" s="17" t="str">
        <f>B86</f>
        <v>Steven D. Shippy (Dem)</v>
      </c>
      <c r="P86" s="135"/>
      <c r="Q86" s="210"/>
    </row>
    <row r="87" spans="1:18" ht="24.75" customHeight="1">
      <c r="A87" s="4"/>
      <c r="B87" s="16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130"/>
      <c r="O87" s="17"/>
      <c r="P87" s="135"/>
      <c r="R87" s="211"/>
    </row>
    <row r="88" spans="1:16" ht="26.25" customHeight="1">
      <c r="A88" s="21" t="s">
        <v>24</v>
      </c>
      <c r="B88" s="22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23" t="str">
        <f>A88</f>
        <v>Public Administrator</v>
      </c>
      <c r="P88" s="139"/>
    </row>
    <row r="89" spans="1:16" ht="26.25" customHeight="1">
      <c r="A89" s="4"/>
      <c r="B89" s="16" t="s">
        <v>90</v>
      </c>
      <c r="C89" s="28">
        <v>2087</v>
      </c>
      <c r="D89" s="28">
        <v>2572</v>
      </c>
      <c r="E89" s="28">
        <v>2229</v>
      </c>
      <c r="F89" s="28">
        <v>2271</v>
      </c>
      <c r="G89" s="28">
        <v>1754</v>
      </c>
      <c r="H89" s="28">
        <v>1019</v>
      </c>
      <c r="I89" s="28">
        <v>444</v>
      </c>
      <c r="J89" s="28">
        <v>1894</v>
      </c>
      <c r="K89" s="28">
        <v>889</v>
      </c>
      <c r="L89" s="28">
        <v>901</v>
      </c>
      <c r="M89" s="28">
        <v>2072</v>
      </c>
      <c r="N89" s="130">
        <f>+SUM(C89:M89)</f>
        <v>18132</v>
      </c>
      <c r="O89" s="17" t="str">
        <f>B89</f>
        <v>Nancy Jo Jennings (Rep)</v>
      </c>
      <c r="P89" s="135"/>
    </row>
    <row r="90" spans="1:16" ht="26.25" customHeight="1">
      <c r="A90" s="92" t="s">
        <v>6</v>
      </c>
      <c r="B90" s="16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30"/>
      <c r="O90" s="17"/>
      <c r="P90" s="135"/>
    </row>
    <row r="91" spans="1:16" ht="26.25" customHeight="1">
      <c r="A91" s="21" t="s">
        <v>23</v>
      </c>
      <c r="B91" s="2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0"/>
      <c r="O91" s="23" t="str">
        <f>A91</f>
        <v>Coroner</v>
      </c>
      <c r="P91" s="139"/>
    </row>
    <row r="92" spans="1:16" ht="26.25" customHeight="1">
      <c r="A92" s="4"/>
      <c r="B92" s="16" t="s">
        <v>91</v>
      </c>
      <c r="C92" s="32">
        <v>2133</v>
      </c>
      <c r="D92" s="32">
        <v>2620</v>
      </c>
      <c r="E92" s="32">
        <v>2271</v>
      </c>
      <c r="F92" s="32">
        <v>2278</v>
      </c>
      <c r="G92" s="32">
        <v>1780</v>
      </c>
      <c r="H92" s="32">
        <v>1043</v>
      </c>
      <c r="I92" s="32">
        <v>446</v>
      </c>
      <c r="J92" s="32">
        <v>1905</v>
      </c>
      <c r="K92" s="32">
        <v>922</v>
      </c>
      <c r="L92" s="32">
        <v>928</v>
      </c>
      <c r="M92" s="32">
        <v>2163</v>
      </c>
      <c r="N92" s="130">
        <f>+SUM(C92:M92)</f>
        <v>18489</v>
      </c>
      <c r="O92" s="17" t="str">
        <f>B92</f>
        <v>C.L. Holdren (Rep)</v>
      </c>
      <c r="P92" s="135"/>
    </row>
    <row r="93" spans="1:16" ht="26.25" customHeight="1">
      <c r="A93" s="4"/>
      <c r="B93" s="16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130"/>
      <c r="O93" s="17"/>
      <c r="P93" s="135"/>
    </row>
    <row r="94" spans="1:16" ht="26.25" customHeight="1">
      <c r="A94" s="21" t="s">
        <v>27</v>
      </c>
      <c r="B94" s="22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0"/>
      <c r="O94" s="23" t="str">
        <f>A94</f>
        <v>Surveyor</v>
      </c>
      <c r="P94" s="139"/>
    </row>
    <row r="95" spans="1:16" ht="26.25" customHeight="1">
      <c r="A95" s="4"/>
      <c r="B95" s="16" t="s">
        <v>33</v>
      </c>
      <c r="C95" s="32">
        <v>2106</v>
      </c>
      <c r="D95" s="32">
        <v>2591</v>
      </c>
      <c r="E95" s="32">
        <v>2246</v>
      </c>
      <c r="F95" s="32">
        <v>2265</v>
      </c>
      <c r="G95" s="32">
        <v>1765</v>
      </c>
      <c r="H95" s="32">
        <v>1027</v>
      </c>
      <c r="I95" s="32">
        <v>439</v>
      </c>
      <c r="J95" s="32">
        <v>1898</v>
      </c>
      <c r="K95" s="32">
        <v>895</v>
      </c>
      <c r="L95" s="32">
        <v>902</v>
      </c>
      <c r="M95" s="32">
        <v>2098</v>
      </c>
      <c r="N95" s="130">
        <f>+SUM(C95:M95)</f>
        <v>18232</v>
      </c>
      <c r="O95" s="17" t="str">
        <f>B95</f>
        <v>Sam King (R)</v>
      </c>
      <c r="P95" s="135"/>
    </row>
    <row r="96" spans="1:16" ht="26.25" customHeight="1">
      <c r="A96" s="145"/>
      <c r="B96" s="146"/>
      <c r="C96" s="114" t="s">
        <v>45</v>
      </c>
      <c r="D96" s="114" t="s">
        <v>46</v>
      </c>
      <c r="E96" s="114" t="s">
        <v>47</v>
      </c>
      <c r="F96" s="120" t="s">
        <v>48</v>
      </c>
      <c r="G96" s="123" t="s">
        <v>49</v>
      </c>
      <c r="H96" s="120" t="s">
        <v>50</v>
      </c>
      <c r="I96" s="124" t="s">
        <v>2</v>
      </c>
      <c r="J96" s="125" t="s">
        <v>3</v>
      </c>
      <c r="K96" s="120" t="s">
        <v>51</v>
      </c>
      <c r="L96" s="125" t="s">
        <v>116</v>
      </c>
      <c r="M96" s="125" t="s">
        <v>4</v>
      </c>
      <c r="N96" s="132"/>
      <c r="O96" s="3"/>
      <c r="P96" s="136"/>
    </row>
    <row r="97" spans="3:13" ht="20.25">
      <c r="C97" s="36"/>
      <c r="D97" s="36"/>
      <c r="E97" s="36"/>
      <c r="F97" s="45"/>
      <c r="G97" s="45"/>
      <c r="H97" s="45"/>
      <c r="I97" s="45"/>
      <c r="J97" s="45"/>
      <c r="K97" s="45"/>
      <c r="L97" s="45"/>
      <c r="M97" s="45"/>
    </row>
    <row r="98" ht="12.75">
      <c r="A98" s="10" t="s">
        <v>32</v>
      </c>
    </row>
  </sheetData>
  <sheetProtection/>
  <mergeCells count="12">
    <mergeCell ref="A52:B52"/>
    <mergeCell ref="O52:P52"/>
    <mergeCell ref="A47:P47"/>
    <mergeCell ref="A48:P48"/>
    <mergeCell ref="A49:P49"/>
    <mergeCell ref="A1:P1"/>
    <mergeCell ref="A2:P2"/>
    <mergeCell ref="A3:P3"/>
    <mergeCell ref="A36:B36"/>
    <mergeCell ref="O36:P36"/>
    <mergeCell ref="A40:B40"/>
    <mergeCell ref="O40:P40"/>
  </mergeCells>
  <printOptions/>
  <pageMargins left="0.25" right="0.25" top="0.4" bottom="0.25" header="0.5" footer="0.5"/>
  <pageSetup fitToHeight="2" horizontalDpi="600" verticalDpi="600" orientation="landscape" paperSize="17" scale="55" r:id="rId1"/>
  <rowBreaks count="1" manualBreakCount="1">
    <brk id="4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zoomScale="75" zoomScaleNormal="75" zoomScalePageLayoutView="0" workbookViewId="0" topLeftCell="A51">
      <pane xSplit="4890" topLeftCell="G1" activePane="topLeft" state="split"/>
      <selection pane="topLeft" activeCell="A84" sqref="A84:A87"/>
      <selection pane="topRight" activeCell="J19" sqref="J19"/>
    </sheetView>
  </sheetViews>
  <sheetFormatPr defaultColWidth="9.140625" defaultRowHeight="12.75"/>
  <cols>
    <col min="1" max="2" width="28.7109375" style="0" customWidth="1"/>
    <col min="3" max="14" width="20.7109375" style="0" customWidth="1"/>
    <col min="15" max="15" width="35.8515625" style="0" customWidth="1"/>
    <col min="16" max="16" width="37.28125" style="0" customWidth="1"/>
    <col min="17" max="17" width="8.28125" style="0" customWidth="1"/>
  </cols>
  <sheetData>
    <row r="1" spans="1:17" ht="28.5" customHeight="1">
      <c r="A1" s="171" t="s">
        <v>128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90"/>
    </row>
    <row r="2" spans="1:17" ht="30" customHeight="1">
      <c r="A2" s="192" t="str">
        <f>+Candidates!A2</f>
        <v>Official Totals as Certified by the Election Canvass Board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0"/>
    </row>
    <row r="3" spans="1:17" ht="30" customHeight="1">
      <c r="A3" s="181" t="str">
        <f>+Candidates!A3</f>
        <v>Provided by Gilbert Powers, County Clerk and Election Authority for Johnson County, Missouri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43"/>
    </row>
    <row r="4" spans="1:17" ht="30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2:15" ht="19.5" customHeight="1">
      <c r="B5" s="11"/>
      <c r="C5" s="114" t="s">
        <v>45</v>
      </c>
      <c r="D5" s="114" t="s">
        <v>46</v>
      </c>
      <c r="E5" s="114" t="s">
        <v>47</v>
      </c>
      <c r="F5" s="115" t="s">
        <v>48</v>
      </c>
      <c r="G5" s="116" t="s">
        <v>49</v>
      </c>
      <c r="H5" s="116" t="s">
        <v>50</v>
      </c>
      <c r="I5" s="116" t="s">
        <v>2</v>
      </c>
      <c r="J5" s="116" t="s">
        <v>3</v>
      </c>
      <c r="K5" s="116" t="s">
        <v>51</v>
      </c>
      <c r="L5" s="116" t="s">
        <v>52</v>
      </c>
      <c r="M5" s="117" t="s">
        <v>4</v>
      </c>
      <c r="N5" s="118" t="s">
        <v>34</v>
      </c>
      <c r="O5" s="11"/>
    </row>
    <row r="6" spans="1:16" ht="25.5" customHeight="1">
      <c r="A6" s="184" t="s">
        <v>115</v>
      </c>
      <c r="B6" s="18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84" t="str">
        <f>A6</f>
        <v>Judicial Ballot/Patricia Breckenridge</v>
      </c>
      <c r="P6" s="185"/>
    </row>
    <row r="7" spans="1:18" ht="25.5" customHeight="1">
      <c r="A7" s="183" t="s">
        <v>11</v>
      </c>
      <c r="B7" s="182"/>
      <c r="C7" s="35">
        <v>1806</v>
      </c>
      <c r="D7" s="35">
        <v>2253</v>
      </c>
      <c r="E7" s="35">
        <v>1954</v>
      </c>
      <c r="F7" s="35">
        <v>1761</v>
      </c>
      <c r="G7" s="35">
        <v>1468</v>
      </c>
      <c r="H7" s="35">
        <v>781</v>
      </c>
      <c r="I7" s="35">
        <v>373</v>
      </c>
      <c r="J7" s="35">
        <v>1386</v>
      </c>
      <c r="K7" s="35">
        <v>705</v>
      </c>
      <c r="L7" s="35">
        <v>728</v>
      </c>
      <c r="M7" s="35">
        <v>1739</v>
      </c>
      <c r="N7" s="130">
        <f>+SUM(C7:M7)</f>
        <v>14954</v>
      </c>
      <c r="O7" s="19" t="str">
        <f>A7</f>
        <v>Yes</v>
      </c>
      <c r="P7" s="14"/>
      <c r="Q7" s="9"/>
      <c r="R7" s="11"/>
    </row>
    <row r="8" spans="1:18" ht="25.5" customHeight="1">
      <c r="A8" s="183" t="s">
        <v>12</v>
      </c>
      <c r="B8" s="182"/>
      <c r="C8" s="34">
        <v>427</v>
      </c>
      <c r="D8" s="34">
        <v>452</v>
      </c>
      <c r="E8" s="34">
        <v>482</v>
      </c>
      <c r="F8" s="34">
        <v>657</v>
      </c>
      <c r="G8" s="34">
        <v>332</v>
      </c>
      <c r="H8" s="34">
        <v>318</v>
      </c>
      <c r="I8" s="34">
        <v>112</v>
      </c>
      <c r="J8" s="34">
        <v>592</v>
      </c>
      <c r="K8" s="34">
        <v>244</v>
      </c>
      <c r="L8" s="34">
        <v>262</v>
      </c>
      <c r="M8" s="34">
        <v>514</v>
      </c>
      <c r="N8" s="130">
        <f>+SUM(C8:M8)</f>
        <v>4392</v>
      </c>
      <c r="O8" s="19" t="str">
        <f>A8</f>
        <v>No</v>
      </c>
      <c r="P8" s="14"/>
      <c r="Q8" s="9"/>
      <c r="R8" s="11"/>
    </row>
    <row r="9" spans="1:18" ht="25.5" customHeight="1">
      <c r="A9" s="165"/>
      <c r="B9" s="164"/>
      <c r="C9" s="41"/>
      <c r="D9" s="33"/>
      <c r="E9" s="33"/>
      <c r="F9" s="33"/>
      <c r="G9" s="33"/>
      <c r="H9" s="33"/>
      <c r="I9" s="33"/>
      <c r="J9" s="33"/>
      <c r="K9" s="33"/>
      <c r="L9" s="33"/>
      <c r="M9" s="33"/>
      <c r="N9" s="130"/>
      <c r="O9" s="19"/>
      <c r="P9" s="14"/>
      <c r="Q9" s="12"/>
      <c r="R9" s="11"/>
    </row>
    <row r="10" spans="1:16" ht="25.5" customHeight="1">
      <c r="A10" s="184" t="s">
        <v>120</v>
      </c>
      <c r="B10" s="185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10" t="str">
        <f>A10</f>
        <v>Constitutional Amendment No. 1</v>
      </c>
      <c r="P10" s="111"/>
    </row>
    <row r="11" spans="1:18" ht="25.5" customHeight="1">
      <c r="A11" s="183" t="s">
        <v>11</v>
      </c>
      <c r="B11" s="182"/>
      <c r="C11" s="41">
        <v>2133</v>
      </c>
      <c r="D11" s="33">
        <v>2571</v>
      </c>
      <c r="E11" s="33">
        <v>2251</v>
      </c>
      <c r="F11" s="33">
        <v>2393</v>
      </c>
      <c r="G11" s="33">
        <v>1824</v>
      </c>
      <c r="H11" s="33">
        <v>1117</v>
      </c>
      <c r="I11" s="33">
        <v>464</v>
      </c>
      <c r="J11" s="33">
        <v>2085</v>
      </c>
      <c r="K11" s="33">
        <v>926</v>
      </c>
      <c r="L11" s="33">
        <v>964</v>
      </c>
      <c r="M11" s="33">
        <v>2323</v>
      </c>
      <c r="N11" s="130">
        <f>+SUM(C11:M11)</f>
        <v>19051</v>
      </c>
      <c r="O11" s="19" t="str">
        <f>A11</f>
        <v>Yes</v>
      </c>
      <c r="P11" s="14"/>
      <c r="Q11" s="12"/>
      <c r="R11" s="11"/>
    </row>
    <row r="12" spans="1:18" ht="25.5" customHeight="1">
      <c r="A12" s="183" t="s">
        <v>12</v>
      </c>
      <c r="B12" s="182"/>
      <c r="C12" s="41">
        <v>315</v>
      </c>
      <c r="D12" s="33">
        <v>462</v>
      </c>
      <c r="E12" s="33">
        <v>478</v>
      </c>
      <c r="F12" s="33">
        <v>201</v>
      </c>
      <c r="G12" s="33">
        <v>165</v>
      </c>
      <c r="H12" s="33">
        <v>91</v>
      </c>
      <c r="I12" s="33">
        <v>49</v>
      </c>
      <c r="J12" s="33">
        <v>137</v>
      </c>
      <c r="K12" s="33">
        <v>112</v>
      </c>
      <c r="L12" s="33">
        <v>113</v>
      </c>
      <c r="M12" s="33">
        <v>293</v>
      </c>
      <c r="N12" s="130">
        <f>+SUM(C12:M12)</f>
        <v>2416</v>
      </c>
      <c r="O12" s="189" t="str">
        <f>A12</f>
        <v>No</v>
      </c>
      <c r="P12" s="190"/>
      <c r="Q12" s="12"/>
      <c r="R12" s="11"/>
    </row>
    <row r="13" spans="1:18" ht="25.5" customHeight="1">
      <c r="A13" s="167"/>
      <c r="B13" s="39"/>
      <c r="C13" s="42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8"/>
      <c r="O13" s="20"/>
      <c r="P13" s="94"/>
      <c r="Q13" s="9"/>
      <c r="R13" s="11"/>
    </row>
    <row r="14" spans="1:16" ht="25.5" customHeight="1">
      <c r="A14" s="184" t="s">
        <v>121</v>
      </c>
      <c r="B14" s="191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88" t="s">
        <v>131</v>
      </c>
      <c r="P14" s="185"/>
    </row>
    <row r="15" spans="1:18" ht="25.5" customHeight="1">
      <c r="A15" s="183" t="s">
        <v>11</v>
      </c>
      <c r="B15" s="182"/>
      <c r="C15" s="34">
        <v>1419</v>
      </c>
      <c r="D15" s="34">
        <v>1670</v>
      </c>
      <c r="E15" s="34">
        <v>1477</v>
      </c>
      <c r="F15" s="34">
        <v>1252</v>
      </c>
      <c r="G15" s="34">
        <v>1079</v>
      </c>
      <c r="H15" s="34">
        <v>634</v>
      </c>
      <c r="I15" s="34">
        <v>257</v>
      </c>
      <c r="J15" s="34">
        <v>1205</v>
      </c>
      <c r="K15" s="34">
        <v>532</v>
      </c>
      <c r="L15" s="34">
        <v>537</v>
      </c>
      <c r="M15" s="34">
        <v>1390</v>
      </c>
      <c r="N15" s="130">
        <f>+SUM(C15:M15)</f>
        <v>11452</v>
      </c>
      <c r="O15" s="19" t="str">
        <f>A15</f>
        <v>Yes</v>
      </c>
      <c r="P15" s="14"/>
      <c r="Q15" s="11"/>
      <c r="R15" s="11"/>
    </row>
    <row r="16" spans="1:18" ht="25.5" customHeight="1">
      <c r="A16" s="183" t="s">
        <v>12</v>
      </c>
      <c r="B16" s="182"/>
      <c r="C16" s="34">
        <v>862</v>
      </c>
      <c r="D16" s="34">
        <v>1126</v>
      </c>
      <c r="E16" s="34">
        <v>1056</v>
      </c>
      <c r="F16" s="34">
        <v>1195</v>
      </c>
      <c r="G16" s="34">
        <v>764</v>
      </c>
      <c r="H16" s="34">
        <v>507</v>
      </c>
      <c r="I16" s="34">
        <v>238</v>
      </c>
      <c r="J16" s="34">
        <v>878</v>
      </c>
      <c r="K16" s="34">
        <v>443</v>
      </c>
      <c r="L16" s="34">
        <v>474</v>
      </c>
      <c r="M16" s="34">
        <v>949</v>
      </c>
      <c r="N16" s="130">
        <f>+SUM(C16:M16)</f>
        <v>8492</v>
      </c>
      <c r="O16" s="19" t="str">
        <f>A16</f>
        <v>No</v>
      </c>
      <c r="P16" s="14"/>
      <c r="Q16" s="9"/>
      <c r="R16" s="11"/>
    </row>
    <row r="17" spans="1:18" ht="25.5" customHeight="1">
      <c r="A17" s="186"/>
      <c r="B17" s="18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8"/>
      <c r="O17" s="20"/>
      <c r="P17" s="94"/>
      <c r="Q17" s="9"/>
      <c r="R17" s="11"/>
    </row>
    <row r="18" spans="1:16" ht="25.5" customHeight="1">
      <c r="A18" s="184" t="s">
        <v>125</v>
      </c>
      <c r="B18" s="18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84" t="str">
        <f>A18</f>
        <v>Statutory Measure-Proposition A</v>
      </c>
      <c r="P18" s="185"/>
    </row>
    <row r="19" spans="1:18" ht="25.5" customHeight="1">
      <c r="A19" s="183" t="s">
        <v>11</v>
      </c>
      <c r="B19" s="182"/>
      <c r="C19" s="35">
        <v>1513</v>
      </c>
      <c r="D19" s="35">
        <v>1969</v>
      </c>
      <c r="E19" s="35">
        <v>1759</v>
      </c>
      <c r="F19" s="35">
        <v>1601</v>
      </c>
      <c r="G19" s="35">
        <v>1308</v>
      </c>
      <c r="H19" s="35">
        <v>708</v>
      </c>
      <c r="I19" s="35">
        <v>298</v>
      </c>
      <c r="J19" s="35">
        <v>1348</v>
      </c>
      <c r="K19" s="35">
        <v>623</v>
      </c>
      <c r="L19" s="35">
        <v>606</v>
      </c>
      <c r="M19" s="35">
        <v>1635</v>
      </c>
      <c r="N19" s="130">
        <f>+SUM(C19:M19)</f>
        <v>13368</v>
      </c>
      <c r="O19" s="19" t="str">
        <f>A19</f>
        <v>Yes</v>
      </c>
      <c r="P19" s="14"/>
      <c r="Q19" s="9"/>
      <c r="R19" s="11"/>
    </row>
    <row r="20" spans="1:18" ht="25.5" customHeight="1">
      <c r="A20" s="183" t="s">
        <v>12</v>
      </c>
      <c r="B20" s="182"/>
      <c r="C20" s="34">
        <v>926</v>
      </c>
      <c r="D20" s="34">
        <v>1051</v>
      </c>
      <c r="E20" s="34">
        <v>955</v>
      </c>
      <c r="F20" s="34">
        <v>991</v>
      </c>
      <c r="G20" s="34">
        <v>662</v>
      </c>
      <c r="H20" s="34">
        <v>491</v>
      </c>
      <c r="I20" s="34">
        <v>218</v>
      </c>
      <c r="J20" s="34">
        <v>865</v>
      </c>
      <c r="K20" s="34">
        <v>411</v>
      </c>
      <c r="L20" s="34">
        <v>468</v>
      </c>
      <c r="M20" s="34">
        <v>949</v>
      </c>
      <c r="N20" s="130">
        <f>+SUM(C20:M20)</f>
        <v>7987</v>
      </c>
      <c r="O20" s="19" t="str">
        <f>A20</f>
        <v>No</v>
      </c>
      <c r="P20" s="14"/>
      <c r="Q20" s="9"/>
      <c r="R20" s="11"/>
    </row>
    <row r="21" spans="1:18" ht="26.25" customHeight="1">
      <c r="A21" s="15"/>
      <c r="B21" s="8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34"/>
      <c r="O21" s="20"/>
      <c r="P21" s="94"/>
      <c r="Q21" s="9"/>
      <c r="R21" s="11"/>
    </row>
    <row r="22" spans="1:16" ht="25.5" customHeight="1">
      <c r="A22" s="184" t="s">
        <v>126</v>
      </c>
      <c r="B22" s="185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184" t="str">
        <f>A22</f>
        <v>Statutory Measure-Proposition B</v>
      </c>
      <c r="P22" s="185"/>
    </row>
    <row r="23" spans="1:18" ht="25.5" customHeight="1">
      <c r="A23" s="183" t="s">
        <v>11</v>
      </c>
      <c r="B23" s="182"/>
      <c r="C23" s="35">
        <v>1858</v>
      </c>
      <c r="D23" s="35">
        <v>2301</v>
      </c>
      <c r="E23" s="35">
        <v>2033</v>
      </c>
      <c r="F23" s="35">
        <v>1946</v>
      </c>
      <c r="G23" s="35">
        <v>1549</v>
      </c>
      <c r="H23" s="35">
        <v>832</v>
      </c>
      <c r="I23" s="35">
        <v>380</v>
      </c>
      <c r="J23" s="35">
        <v>1707</v>
      </c>
      <c r="K23" s="35">
        <v>735</v>
      </c>
      <c r="L23" s="35">
        <v>800</v>
      </c>
      <c r="M23" s="35">
        <v>1955</v>
      </c>
      <c r="N23" s="130">
        <f>+SUM(C23:M23)</f>
        <v>16096</v>
      </c>
      <c r="O23" s="19" t="str">
        <f>A23</f>
        <v>Yes</v>
      </c>
      <c r="P23" s="14"/>
      <c r="Q23" s="9"/>
      <c r="R23" s="11"/>
    </row>
    <row r="24" spans="1:18" ht="25.5" customHeight="1">
      <c r="A24" s="183" t="s">
        <v>12</v>
      </c>
      <c r="B24" s="182"/>
      <c r="C24" s="34">
        <v>547</v>
      </c>
      <c r="D24" s="34">
        <v>680</v>
      </c>
      <c r="E24" s="34">
        <v>635</v>
      </c>
      <c r="F24" s="34">
        <v>607</v>
      </c>
      <c r="G24" s="34">
        <v>400</v>
      </c>
      <c r="H24" s="34">
        <v>354</v>
      </c>
      <c r="I24" s="34">
        <v>134</v>
      </c>
      <c r="J24" s="34">
        <v>478</v>
      </c>
      <c r="K24" s="34">
        <v>288</v>
      </c>
      <c r="L24" s="34">
        <v>269</v>
      </c>
      <c r="M24" s="34">
        <v>603</v>
      </c>
      <c r="N24" s="130">
        <f>+SUM(C24:M24)</f>
        <v>4995</v>
      </c>
      <c r="O24" s="19" t="str">
        <f>A24</f>
        <v>No</v>
      </c>
      <c r="P24" s="14"/>
      <c r="Q24" s="9"/>
      <c r="R24" s="11"/>
    </row>
    <row r="25" spans="1:18" ht="24.75" customHeight="1">
      <c r="A25" s="9"/>
      <c r="B25" s="18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8"/>
      <c r="O25" s="20"/>
      <c r="P25" s="94"/>
      <c r="Q25" s="9"/>
      <c r="R25" s="11"/>
    </row>
    <row r="26" spans="1:16" ht="25.5" customHeight="1">
      <c r="A26" s="184" t="s">
        <v>127</v>
      </c>
      <c r="B26" s="185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184" t="str">
        <f>A26</f>
        <v>Statutory Measure-Proposition C</v>
      </c>
      <c r="P26" s="185"/>
    </row>
    <row r="27" spans="1:18" ht="25.5" customHeight="1">
      <c r="A27" s="183" t="s">
        <v>11</v>
      </c>
      <c r="B27" s="182"/>
      <c r="C27" s="34">
        <v>1650</v>
      </c>
      <c r="D27" s="34">
        <v>2107</v>
      </c>
      <c r="E27" s="34">
        <v>1944</v>
      </c>
      <c r="F27" s="34">
        <v>1578</v>
      </c>
      <c r="G27" s="34">
        <v>1335</v>
      </c>
      <c r="H27" s="34">
        <v>704</v>
      </c>
      <c r="I27" s="34">
        <v>320</v>
      </c>
      <c r="J27" s="34">
        <v>1440</v>
      </c>
      <c r="K27" s="34">
        <v>667</v>
      </c>
      <c r="L27" s="34">
        <v>647</v>
      </c>
      <c r="M27" s="34">
        <v>1711</v>
      </c>
      <c r="N27" s="130">
        <f>+SUM(C27:M27)</f>
        <v>14103</v>
      </c>
      <c r="O27" s="19" t="str">
        <f>A27</f>
        <v>Yes</v>
      </c>
      <c r="P27" s="14"/>
      <c r="Q27" s="11"/>
      <c r="R27" s="11"/>
    </row>
    <row r="28" spans="1:18" ht="25.5" customHeight="1">
      <c r="A28" s="183" t="s">
        <v>12</v>
      </c>
      <c r="B28" s="182"/>
      <c r="C28" s="34">
        <v>717</v>
      </c>
      <c r="D28" s="34">
        <v>822</v>
      </c>
      <c r="E28" s="34">
        <v>676</v>
      </c>
      <c r="F28" s="34">
        <v>932</v>
      </c>
      <c r="G28" s="34">
        <v>576</v>
      </c>
      <c r="H28" s="34">
        <v>464</v>
      </c>
      <c r="I28" s="34">
        <v>180</v>
      </c>
      <c r="J28" s="34">
        <v>715</v>
      </c>
      <c r="K28" s="34">
        <v>346</v>
      </c>
      <c r="L28" s="34">
        <v>382</v>
      </c>
      <c r="M28" s="34">
        <v>770</v>
      </c>
      <c r="N28" s="130">
        <f>+SUM(C28:M28)</f>
        <v>6580</v>
      </c>
      <c r="O28" s="19" t="str">
        <f>A28</f>
        <v>No</v>
      </c>
      <c r="P28" s="14"/>
      <c r="Q28" s="9"/>
      <c r="R28" s="11"/>
    </row>
    <row r="29" spans="1:18" ht="25.5" customHeight="1">
      <c r="A29" s="186"/>
      <c r="B29" s="18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34"/>
      <c r="O29" s="20"/>
      <c r="P29" s="94"/>
      <c r="Q29" s="9"/>
      <c r="R29" s="11"/>
    </row>
    <row r="30" spans="1:16" ht="25.5" customHeight="1">
      <c r="A30" s="184" t="s">
        <v>94</v>
      </c>
      <c r="B30" s="185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184" t="str">
        <f>A30</f>
        <v>Central Dispatch Sales Tax Issue</v>
      </c>
      <c r="P30" s="185"/>
    </row>
    <row r="31" spans="1:18" ht="25.5" customHeight="1">
      <c r="A31" s="183" t="s">
        <v>11</v>
      </c>
      <c r="B31" s="182"/>
      <c r="C31" s="35">
        <v>1506</v>
      </c>
      <c r="D31" s="35">
        <v>1879</v>
      </c>
      <c r="E31" s="35">
        <v>1634</v>
      </c>
      <c r="F31" s="35">
        <v>1447</v>
      </c>
      <c r="G31" s="35">
        <v>1167</v>
      </c>
      <c r="H31" s="35">
        <v>678</v>
      </c>
      <c r="I31" s="35">
        <v>278</v>
      </c>
      <c r="J31" s="35">
        <v>1428</v>
      </c>
      <c r="K31" s="35">
        <v>597</v>
      </c>
      <c r="L31" s="35">
        <v>587</v>
      </c>
      <c r="M31" s="35">
        <v>1640</v>
      </c>
      <c r="N31" s="130">
        <f>+SUM(C31:M31)</f>
        <v>12841</v>
      </c>
      <c r="O31" s="19" t="str">
        <f>A31</f>
        <v>Yes</v>
      </c>
      <c r="P31" s="14"/>
      <c r="Q31" s="9"/>
      <c r="R31" s="11"/>
    </row>
    <row r="32" spans="1:18" ht="25.5" customHeight="1">
      <c r="A32" s="183" t="s">
        <v>12</v>
      </c>
      <c r="B32" s="182"/>
      <c r="C32" s="34">
        <v>914</v>
      </c>
      <c r="D32" s="34">
        <v>1111</v>
      </c>
      <c r="E32" s="34">
        <v>1029</v>
      </c>
      <c r="F32" s="34">
        <v>1117</v>
      </c>
      <c r="G32" s="34">
        <v>775</v>
      </c>
      <c r="H32" s="34">
        <v>516</v>
      </c>
      <c r="I32" s="34">
        <v>235</v>
      </c>
      <c r="J32" s="34">
        <v>769</v>
      </c>
      <c r="K32" s="34">
        <v>436</v>
      </c>
      <c r="L32" s="34">
        <v>480</v>
      </c>
      <c r="M32" s="34">
        <v>913</v>
      </c>
      <c r="N32" s="130">
        <f>+SUM(C32:M32)</f>
        <v>8295</v>
      </c>
      <c r="O32" s="19" t="str">
        <f>A32</f>
        <v>No</v>
      </c>
      <c r="P32" s="14"/>
      <c r="Q32" s="9"/>
      <c r="R32" s="11"/>
    </row>
    <row r="33" spans="1:18" ht="25.5" customHeight="1">
      <c r="A33" s="13"/>
      <c r="B33" s="40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8"/>
      <c r="O33" s="20"/>
      <c r="P33" s="94"/>
      <c r="Q33" s="9"/>
      <c r="R33" s="11"/>
    </row>
    <row r="34" spans="1:16" ht="25.5" customHeight="1">
      <c r="A34" s="184" t="s">
        <v>95</v>
      </c>
      <c r="B34" s="185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184" t="str">
        <f>A34</f>
        <v>County Jail Sales Tax Issue</v>
      </c>
      <c r="P34" s="185"/>
    </row>
    <row r="35" spans="1:16" ht="20.25">
      <c r="A35" s="183" t="s">
        <v>11</v>
      </c>
      <c r="B35" s="182"/>
      <c r="C35" s="35">
        <v>1227</v>
      </c>
      <c r="D35" s="35">
        <v>1495</v>
      </c>
      <c r="E35" s="35">
        <v>1228</v>
      </c>
      <c r="F35" s="35">
        <v>899</v>
      </c>
      <c r="G35" s="35">
        <v>914</v>
      </c>
      <c r="H35" s="35">
        <v>549</v>
      </c>
      <c r="I35" s="35">
        <v>214</v>
      </c>
      <c r="J35" s="35">
        <v>977</v>
      </c>
      <c r="K35" s="35">
        <v>456</v>
      </c>
      <c r="L35" s="35">
        <v>469</v>
      </c>
      <c r="M35" s="35">
        <v>1324</v>
      </c>
      <c r="N35" s="130">
        <f>+SUM(C35:M35)</f>
        <v>9752</v>
      </c>
      <c r="O35" s="19" t="str">
        <f>A35</f>
        <v>Yes</v>
      </c>
      <c r="P35" s="14"/>
    </row>
    <row r="36" spans="1:16" ht="20.25">
      <c r="A36" s="183" t="s">
        <v>12</v>
      </c>
      <c r="B36" s="182"/>
      <c r="C36" s="34">
        <v>1175</v>
      </c>
      <c r="D36" s="34">
        <v>1456</v>
      </c>
      <c r="E36" s="34">
        <v>1394</v>
      </c>
      <c r="F36" s="34">
        <v>1644</v>
      </c>
      <c r="G36" s="34">
        <v>1016</v>
      </c>
      <c r="H36" s="34">
        <v>643</v>
      </c>
      <c r="I36" s="34">
        <v>300</v>
      </c>
      <c r="J36" s="103">
        <v>1197</v>
      </c>
      <c r="K36" s="34">
        <v>572</v>
      </c>
      <c r="L36" s="34">
        <v>594</v>
      </c>
      <c r="M36" s="34">
        <v>1218</v>
      </c>
      <c r="N36" s="130">
        <f>+SUM(C36:M36)</f>
        <v>11209</v>
      </c>
      <c r="O36" s="19" t="str">
        <f>A36</f>
        <v>No</v>
      </c>
      <c r="P36" s="14"/>
    </row>
    <row r="37" spans="1:16" ht="20.25">
      <c r="A37" s="13"/>
      <c r="B37" s="40"/>
      <c r="C37" s="34"/>
      <c r="D37" s="34"/>
      <c r="E37" s="34"/>
      <c r="F37" s="103"/>
      <c r="G37" s="103"/>
      <c r="H37" s="103"/>
      <c r="I37" s="103"/>
      <c r="J37" s="103"/>
      <c r="K37" s="103"/>
      <c r="L37" s="103"/>
      <c r="M37" s="34"/>
      <c r="N37" s="38"/>
      <c r="O37" s="20"/>
      <c r="P37" s="94"/>
    </row>
    <row r="38" spans="3:16" ht="20.25" customHeight="1" hidden="1">
      <c r="C38" s="11"/>
      <c r="D38" s="11"/>
      <c r="E38" s="11"/>
      <c r="G38" s="104"/>
      <c r="H38" s="104"/>
      <c r="I38" s="104"/>
      <c r="J38" s="104"/>
      <c r="K38" s="104"/>
      <c r="L38" s="104"/>
      <c r="M38" s="104"/>
      <c r="O38" s="11"/>
      <c r="P38" s="11"/>
    </row>
    <row r="39" spans="1:16" ht="20.25">
      <c r="A39" s="184" t="s">
        <v>96</v>
      </c>
      <c r="B39" s="185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184" t="str">
        <f>A39</f>
        <v>Chilhowee City Issue</v>
      </c>
      <c r="P39" s="185"/>
    </row>
    <row r="40" spans="1:16" ht="20.25">
      <c r="A40" s="183" t="s">
        <v>11</v>
      </c>
      <c r="B40" s="182"/>
      <c r="C40" s="105"/>
      <c r="D40" s="105"/>
      <c r="E40" s="105"/>
      <c r="F40" s="105"/>
      <c r="G40" s="105"/>
      <c r="H40" s="105"/>
      <c r="I40" s="35">
        <v>68</v>
      </c>
      <c r="J40" s="105"/>
      <c r="K40" s="105"/>
      <c r="L40" s="105"/>
      <c r="M40" s="35">
        <v>4</v>
      </c>
      <c r="N40" s="130">
        <f>+SUM(C40:M40)</f>
        <v>72</v>
      </c>
      <c r="O40" s="19" t="str">
        <f>A40</f>
        <v>Yes</v>
      </c>
      <c r="P40" s="14"/>
    </row>
    <row r="41" spans="1:16" ht="20.25">
      <c r="A41" s="183" t="s">
        <v>12</v>
      </c>
      <c r="B41" s="182"/>
      <c r="C41" s="105"/>
      <c r="D41" s="105"/>
      <c r="E41" s="105"/>
      <c r="F41" s="105"/>
      <c r="G41" s="105"/>
      <c r="H41" s="105"/>
      <c r="I41" s="34">
        <v>51</v>
      </c>
      <c r="J41" s="105"/>
      <c r="K41" s="105"/>
      <c r="L41" s="105"/>
      <c r="M41" s="34">
        <v>1</v>
      </c>
      <c r="N41" s="130">
        <f>+SUM(C41:M41)</f>
        <v>52</v>
      </c>
      <c r="O41" s="19" t="str">
        <f>A41</f>
        <v>No</v>
      </c>
      <c r="P41" s="14"/>
    </row>
    <row r="42" spans="1:16" ht="20.25">
      <c r="A42" s="13"/>
      <c r="B42" s="40"/>
      <c r="C42" s="34"/>
      <c r="D42" s="34"/>
      <c r="E42" s="34"/>
      <c r="F42" s="103"/>
      <c r="G42" s="103"/>
      <c r="H42" s="103"/>
      <c r="I42" s="103"/>
      <c r="J42" s="103"/>
      <c r="K42" s="103"/>
      <c r="L42" s="103"/>
      <c r="M42" s="34"/>
      <c r="N42" s="38"/>
      <c r="O42" s="20"/>
      <c r="P42" s="94"/>
    </row>
    <row r="43" spans="3:16" ht="20.25" customHeight="1" hidden="1">
      <c r="C43" s="11"/>
      <c r="D43" s="11"/>
      <c r="E43" s="11"/>
      <c r="G43" s="104"/>
      <c r="H43" s="104"/>
      <c r="I43" s="104"/>
      <c r="J43" s="104"/>
      <c r="K43" s="104"/>
      <c r="L43" s="104"/>
      <c r="M43" s="104"/>
      <c r="O43" s="11"/>
      <c r="P43" s="11"/>
    </row>
    <row r="44" spans="1:16" ht="20.25">
      <c r="A44" s="147"/>
      <c r="B44" s="147"/>
      <c r="C44" s="119" t="s">
        <v>45</v>
      </c>
      <c r="D44" s="119" t="s">
        <v>46</v>
      </c>
      <c r="E44" s="119" t="s">
        <v>47</v>
      </c>
      <c r="F44" s="120" t="s">
        <v>48</v>
      </c>
      <c r="G44" s="121" t="s">
        <v>49</v>
      </c>
      <c r="H44" s="121" t="s">
        <v>50</v>
      </c>
      <c r="I44" s="121" t="s">
        <v>2</v>
      </c>
      <c r="J44" s="121" t="s">
        <v>3</v>
      </c>
      <c r="K44" s="121" t="s">
        <v>51</v>
      </c>
      <c r="L44" s="121" t="s">
        <v>52</v>
      </c>
      <c r="M44" s="121" t="s">
        <v>4</v>
      </c>
      <c r="N44" s="122" t="s">
        <v>34</v>
      </c>
      <c r="O44" s="168"/>
      <c r="P44" s="169"/>
    </row>
    <row r="45" spans="1:16" ht="20.25">
      <c r="A45" s="113"/>
      <c r="B45" s="113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112"/>
      <c r="P45" s="112"/>
    </row>
    <row r="75" ht="18">
      <c r="A75" s="93"/>
    </row>
  </sheetData>
  <sheetProtection/>
  <mergeCells count="41">
    <mergeCell ref="A1:P1"/>
    <mergeCell ref="A2:P2"/>
    <mergeCell ref="A3:P3"/>
    <mergeCell ref="O18:P18"/>
    <mergeCell ref="A18:B18"/>
    <mergeCell ref="A6:B6"/>
    <mergeCell ref="A7:B7"/>
    <mergeCell ref="A12:B12"/>
    <mergeCell ref="A15:B15"/>
    <mergeCell ref="A16:B16"/>
    <mergeCell ref="A19:B19"/>
    <mergeCell ref="A27:B27"/>
    <mergeCell ref="A23:B23"/>
    <mergeCell ref="A8:B8"/>
    <mergeCell ref="A17:B17"/>
    <mergeCell ref="A41:B41"/>
    <mergeCell ref="A10:B10"/>
    <mergeCell ref="A11:B11"/>
    <mergeCell ref="O34:P34"/>
    <mergeCell ref="A35:B35"/>
    <mergeCell ref="A36:B36"/>
    <mergeCell ref="A26:B26"/>
    <mergeCell ref="A30:B30"/>
    <mergeCell ref="A31:B31"/>
    <mergeCell ref="A14:B14"/>
    <mergeCell ref="O6:P6"/>
    <mergeCell ref="O14:P14"/>
    <mergeCell ref="O12:P12"/>
    <mergeCell ref="A39:B39"/>
    <mergeCell ref="O39:P39"/>
    <mergeCell ref="A20:B20"/>
    <mergeCell ref="A24:B24"/>
    <mergeCell ref="A22:B22"/>
    <mergeCell ref="A28:B28"/>
    <mergeCell ref="O26:P26"/>
    <mergeCell ref="A40:B40"/>
    <mergeCell ref="A34:B34"/>
    <mergeCell ref="O30:P30"/>
    <mergeCell ref="O22:P22"/>
    <mergeCell ref="A29:B29"/>
    <mergeCell ref="A32:B32"/>
  </mergeCells>
  <printOptions/>
  <pageMargins left="0.5" right="0.5" top="0.5" bottom="0.5" header="0.5" footer="0.5"/>
  <pageSetup fitToHeight="1" fitToWidth="1" horizontalDpi="600" verticalDpi="600" orientation="landscape" paperSize="17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2"/>
  <sheetViews>
    <sheetView zoomScalePageLayoutView="0" workbookViewId="0" topLeftCell="A1">
      <selection activeCell="B18" sqref="B18"/>
    </sheetView>
  </sheetViews>
  <sheetFormatPr defaultColWidth="9.140625" defaultRowHeight="12.75"/>
  <cols>
    <col min="2" max="2" width="37.8515625" style="0" customWidth="1"/>
    <col min="3" max="3" width="1.57421875" style="0" customWidth="1"/>
    <col min="4" max="4" width="10.28125" style="58" customWidth="1"/>
    <col min="5" max="6" width="9.57421875" style="58" customWidth="1"/>
    <col min="7" max="7" width="10.00390625" style="58" customWidth="1"/>
    <col min="8" max="8" width="11.7109375" style="58" customWidth="1"/>
    <col min="9" max="9" width="9.57421875" style="58" customWidth="1"/>
    <col min="10" max="10" width="11.421875" style="61" customWidth="1"/>
  </cols>
  <sheetData>
    <row r="1" spans="1:10" ht="23.25">
      <c r="A1" s="193" t="s">
        <v>35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5">
      <c r="A2" s="194" t="s">
        <v>97</v>
      </c>
      <c r="B2" s="195"/>
      <c r="C2" s="195"/>
      <c r="D2" s="195"/>
      <c r="E2" s="195"/>
      <c r="F2" s="195"/>
      <c r="G2" s="195"/>
      <c r="H2" s="195"/>
      <c r="I2" s="195"/>
      <c r="J2" s="195"/>
    </row>
    <row r="3" spans="1:10" ht="15" customHeight="1">
      <c r="A3" s="197" t="s">
        <v>41</v>
      </c>
      <c r="B3" s="197"/>
      <c r="C3" s="197"/>
      <c r="D3" s="197"/>
      <c r="E3" s="197"/>
      <c r="F3" s="197"/>
      <c r="G3" s="197"/>
      <c r="H3" s="197"/>
      <c r="I3" s="197"/>
      <c r="J3" s="197"/>
    </row>
    <row r="4" spans="1:10" ht="12.75">
      <c r="A4" s="62"/>
      <c r="B4" s="62"/>
      <c r="C4" s="62"/>
      <c r="D4" s="62"/>
      <c r="E4" s="62"/>
      <c r="F4" s="62"/>
      <c r="G4" s="62"/>
      <c r="H4" s="62"/>
      <c r="I4" s="62"/>
      <c r="J4" s="62"/>
    </row>
    <row r="5" spans="1:11" ht="66" customHeight="1" thickBot="1">
      <c r="A5" s="63"/>
      <c r="B5" s="63"/>
      <c r="C5" s="64"/>
      <c r="D5" s="148" t="s">
        <v>36</v>
      </c>
      <c r="E5" s="149" t="s">
        <v>37</v>
      </c>
      <c r="F5" s="149" t="s">
        <v>39</v>
      </c>
      <c r="G5" s="149" t="s">
        <v>40</v>
      </c>
      <c r="H5" s="149" t="s">
        <v>38</v>
      </c>
      <c r="I5" s="149" t="s">
        <v>42</v>
      </c>
      <c r="J5" s="149" t="s">
        <v>43</v>
      </c>
      <c r="K5" s="149" t="s">
        <v>44</v>
      </c>
    </row>
    <row r="6" spans="1:11" ht="12.75">
      <c r="A6" s="50" t="s">
        <v>30</v>
      </c>
      <c r="B6" s="51"/>
      <c r="C6" s="65"/>
      <c r="D6" s="66"/>
      <c r="E6" s="67"/>
      <c r="F6" s="67"/>
      <c r="G6" s="67"/>
      <c r="H6" s="67"/>
      <c r="I6" s="67"/>
      <c r="J6" s="68"/>
      <c r="K6" s="68"/>
    </row>
    <row r="7" spans="1:11" ht="12.75">
      <c r="A7" s="52"/>
      <c r="B7" s="97" t="s">
        <v>113</v>
      </c>
      <c r="C7" s="69"/>
      <c r="D7" s="70"/>
      <c r="E7" s="70"/>
      <c r="F7" s="70"/>
      <c r="G7" s="70"/>
      <c r="H7" s="70"/>
      <c r="I7" s="70"/>
      <c r="J7" s="71"/>
      <c r="K7" s="71"/>
    </row>
    <row r="8" spans="1:11" ht="12.75">
      <c r="A8" s="52"/>
      <c r="B8" s="97" t="s">
        <v>114</v>
      </c>
      <c r="C8" s="69"/>
      <c r="D8" s="70"/>
      <c r="E8" s="70"/>
      <c r="F8" s="70"/>
      <c r="G8" s="70"/>
      <c r="H8" s="70"/>
      <c r="I8" s="70"/>
      <c r="J8" s="71"/>
      <c r="K8" s="71"/>
    </row>
    <row r="9" spans="1:11" ht="12.75">
      <c r="A9" s="52"/>
      <c r="B9" s="96" t="s">
        <v>54</v>
      </c>
      <c r="C9" s="69"/>
      <c r="D9" s="70"/>
      <c r="E9" s="70"/>
      <c r="F9" s="70"/>
      <c r="G9" s="70"/>
      <c r="H9" s="70"/>
      <c r="I9" s="70"/>
      <c r="J9" s="71"/>
      <c r="K9" s="71"/>
    </row>
    <row r="10" spans="1:11" ht="12.75">
      <c r="A10" s="52"/>
      <c r="B10" s="96" t="s">
        <v>55</v>
      </c>
      <c r="C10" s="69"/>
      <c r="D10" s="70"/>
      <c r="E10" s="70"/>
      <c r="F10" s="70"/>
      <c r="G10" s="70"/>
      <c r="H10" s="70"/>
      <c r="I10" s="70"/>
      <c r="J10" s="71"/>
      <c r="K10" s="71"/>
    </row>
    <row r="11" spans="1:11" ht="12.75">
      <c r="A11" s="52"/>
      <c r="B11" s="96" t="s">
        <v>56</v>
      </c>
      <c r="C11" s="69"/>
      <c r="D11" s="70"/>
      <c r="E11" s="70"/>
      <c r="F11" s="70"/>
      <c r="G11" s="70"/>
      <c r="H11" s="70"/>
      <c r="I11" s="70"/>
      <c r="J11" s="71"/>
      <c r="K11" s="71"/>
    </row>
    <row r="12" spans="1:11" ht="12.75">
      <c r="A12" s="52"/>
      <c r="B12" s="96" t="s">
        <v>130</v>
      </c>
      <c r="C12" s="69"/>
      <c r="D12" s="70"/>
      <c r="E12" s="70"/>
      <c r="F12" s="70"/>
      <c r="G12" s="70"/>
      <c r="H12" s="70"/>
      <c r="I12" s="70"/>
      <c r="J12" s="71"/>
      <c r="K12" s="71"/>
    </row>
    <row r="13" spans="1:11" ht="12.75">
      <c r="A13" s="54" t="s">
        <v>14</v>
      </c>
      <c r="B13" s="55"/>
      <c r="C13" s="65"/>
      <c r="D13" s="72"/>
      <c r="E13" s="72"/>
      <c r="F13" s="72"/>
      <c r="G13" s="72"/>
      <c r="H13" s="72"/>
      <c r="I13" s="72"/>
      <c r="J13" s="73"/>
      <c r="K13" s="73"/>
    </row>
    <row r="14" spans="1:11" ht="12.75">
      <c r="A14" s="56" t="s">
        <v>6</v>
      </c>
      <c r="B14" s="96" t="s">
        <v>98</v>
      </c>
      <c r="C14" s="69"/>
      <c r="D14" s="70"/>
      <c r="E14" s="108"/>
      <c r="F14" s="108"/>
      <c r="G14" s="108"/>
      <c r="H14" s="70"/>
      <c r="I14" s="70"/>
      <c r="J14" s="71"/>
      <c r="K14" s="71"/>
    </row>
    <row r="15" spans="1:11" ht="12.75">
      <c r="A15" s="56"/>
      <c r="B15" s="96" t="s">
        <v>57</v>
      </c>
      <c r="C15" s="69"/>
      <c r="D15" s="70"/>
      <c r="E15" s="108"/>
      <c r="F15" s="108"/>
      <c r="G15" s="108"/>
      <c r="H15" s="70"/>
      <c r="I15" s="70"/>
      <c r="J15" s="71"/>
      <c r="K15" s="71"/>
    </row>
    <row r="16" spans="1:11" ht="12.75">
      <c r="A16" s="56"/>
      <c r="B16" s="96" t="s">
        <v>58</v>
      </c>
      <c r="C16" s="69"/>
      <c r="D16" s="70"/>
      <c r="E16" s="108"/>
      <c r="F16" s="108"/>
      <c r="G16" s="108"/>
      <c r="H16" s="70"/>
      <c r="I16" s="70"/>
      <c r="J16" s="71"/>
      <c r="K16" s="71"/>
    </row>
    <row r="17" spans="1:11" ht="12.75">
      <c r="A17" s="56"/>
      <c r="B17" s="96" t="s">
        <v>99</v>
      </c>
      <c r="C17" s="69"/>
      <c r="D17" s="70"/>
      <c r="E17" s="108"/>
      <c r="F17" s="108"/>
      <c r="G17" s="108"/>
      <c r="H17" s="70"/>
      <c r="I17" s="70"/>
      <c r="J17" s="71"/>
      <c r="K17" s="71"/>
    </row>
    <row r="18" spans="1:11" ht="12.75">
      <c r="A18" s="56"/>
      <c r="B18" s="96" t="s">
        <v>130</v>
      </c>
      <c r="C18" s="69"/>
      <c r="D18" s="70"/>
      <c r="E18" s="70"/>
      <c r="F18" s="70"/>
      <c r="G18" s="70"/>
      <c r="H18" s="70"/>
      <c r="I18" s="70"/>
      <c r="J18" s="71"/>
      <c r="K18" s="71"/>
    </row>
    <row r="19" spans="1:11" ht="12.75">
      <c r="A19" s="54" t="s">
        <v>15</v>
      </c>
      <c r="B19" s="55"/>
      <c r="C19" s="65"/>
      <c r="D19" s="72"/>
      <c r="E19" s="72"/>
      <c r="F19" s="72"/>
      <c r="G19" s="72"/>
      <c r="H19" s="72"/>
      <c r="I19" s="72"/>
      <c r="J19" s="73"/>
      <c r="K19" s="73"/>
    </row>
    <row r="20" spans="1:11" ht="12.75">
      <c r="A20" s="56"/>
      <c r="B20" s="96" t="s">
        <v>61</v>
      </c>
      <c r="C20" s="69"/>
      <c r="D20" s="70"/>
      <c r="E20" s="74"/>
      <c r="F20" s="74"/>
      <c r="G20" s="74"/>
      <c r="H20" s="70"/>
      <c r="I20" s="70"/>
      <c r="J20" s="71"/>
      <c r="K20" s="71"/>
    </row>
    <row r="21" spans="1:11" ht="12.75">
      <c r="A21" s="56"/>
      <c r="B21" s="96" t="s">
        <v>60</v>
      </c>
      <c r="C21" s="69"/>
      <c r="D21" s="70"/>
      <c r="E21" s="74"/>
      <c r="F21" s="74"/>
      <c r="G21" s="74"/>
      <c r="H21" s="70"/>
      <c r="I21" s="70"/>
      <c r="J21" s="71"/>
      <c r="K21" s="71"/>
    </row>
    <row r="22" spans="1:11" ht="12.75">
      <c r="A22" s="56"/>
      <c r="B22" s="96" t="s">
        <v>62</v>
      </c>
      <c r="C22" s="69"/>
      <c r="D22" s="70"/>
      <c r="E22" s="74"/>
      <c r="F22" s="74"/>
      <c r="G22" s="74"/>
      <c r="H22" s="70"/>
      <c r="I22" s="70"/>
      <c r="J22" s="71"/>
      <c r="K22" s="71"/>
    </row>
    <row r="23" spans="1:11" ht="12.75">
      <c r="A23" s="56"/>
      <c r="B23" s="96" t="s">
        <v>63</v>
      </c>
      <c r="C23" s="69"/>
      <c r="D23" s="70"/>
      <c r="E23" s="74"/>
      <c r="F23" s="74"/>
      <c r="G23" s="74"/>
      <c r="H23" s="70"/>
      <c r="I23" s="70"/>
      <c r="J23" s="71"/>
      <c r="K23" s="71"/>
    </row>
    <row r="24" spans="1:11" ht="12.75">
      <c r="A24" s="56"/>
      <c r="B24" s="57"/>
      <c r="C24" s="69"/>
      <c r="D24" s="70"/>
      <c r="E24" s="70"/>
      <c r="F24" s="70"/>
      <c r="G24" s="70"/>
      <c r="H24" s="70"/>
      <c r="I24" s="70"/>
      <c r="J24" s="71"/>
      <c r="K24" s="71"/>
    </row>
    <row r="25" spans="1:11" ht="12.75">
      <c r="A25" s="54" t="s">
        <v>16</v>
      </c>
      <c r="B25" s="55"/>
      <c r="C25" s="65"/>
      <c r="D25" s="72"/>
      <c r="E25" s="72"/>
      <c r="F25" s="72"/>
      <c r="G25" s="72"/>
      <c r="H25" s="72"/>
      <c r="I25" s="72"/>
      <c r="J25" s="73"/>
      <c r="K25" s="73"/>
    </row>
    <row r="26" spans="1:11" ht="12.75">
      <c r="A26" s="56"/>
      <c r="B26" s="96" t="s">
        <v>64</v>
      </c>
      <c r="C26" s="69"/>
      <c r="D26" s="70"/>
      <c r="E26" s="74"/>
      <c r="F26" s="74"/>
      <c r="G26" s="74"/>
      <c r="H26" s="70"/>
      <c r="I26" s="70"/>
      <c r="J26" s="71"/>
      <c r="K26" s="71"/>
    </row>
    <row r="27" spans="1:11" ht="12.75">
      <c r="A27" s="56"/>
      <c r="B27" s="96" t="s">
        <v>65</v>
      </c>
      <c r="C27" s="69"/>
      <c r="D27" s="70"/>
      <c r="E27" s="74"/>
      <c r="F27" s="74"/>
      <c r="G27" s="74"/>
      <c r="H27" s="70"/>
      <c r="I27" s="70"/>
      <c r="J27" s="71"/>
      <c r="K27" s="71"/>
    </row>
    <row r="28" spans="1:11" ht="12.75">
      <c r="A28" s="56"/>
      <c r="B28" s="96" t="s">
        <v>66</v>
      </c>
      <c r="C28" s="69"/>
      <c r="D28" s="70"/>
      <c r="E28" s="74"/>
      <c r="F28" s="74"/>
      <c r="G28" s="74"/>
      <c r="H28" s="70"/>
      <c r="I28" s="70"/>
      <c r="J28" s="71"/>
      <c r="K28" s="71"/>
    </row>
    <row r="29" spans="1:11" ht="12.75">
      <c r="A29" s="56"/>
      <c r="B29" s="96" t="s">
        <v>67</v>
      </c>
      <c r="C29" s="69"/>
      <c r="D29" s="70"/>
      <c r="E29" s="74"/>
      <c r="F29" s="74"/>
      <c r="G29" s="74"/>
      <c r="H29" s="70"/>
      <c r="I29" s="70"/>
      <c r="J29" s="71"/>
      <c r="K29" s="71"/>
    </row>
    <row r="30" spans="1:11" ht="12.75">
      <c r="A30" s="56"/>
      <c r="B30" s="53"/>
      <c r="C30" s="69"/>
      <c r="D30" s="70"/>
      <c r="E30" s="70"/>
      <c r="F30" s="70"/>
      <c r="G30" s="70"/>
      <c r="H30" s="70"/>
      <c r="I30" s="70"/>
      <c r="J30" s="71"/>
      <c r="K30" s="71"/>
    </row>
    <row r="31" spans="1:11" ht="12.75">
      <c r="A31" s="54" t="s">
        <v>17</v>
      </c>
      <c r="B31" s="55"/>
      <c r="C31" s="65"/>
      <c r="D31" s="72"/>
      <c r="E31" s="72"/>
      <c r="F31" s="72"/>
      <c r="G31" s="72"/>
      <c r="H31" s="72"/>
      <c r="I31" s="72"/>
      <c r="J31" s="75"/>
      <c r="K31" s="75"/>
    </row>
    <row r="32" spans="1:11" ht="12.75">
      <c r="A32" s="56"/>
      <c r="B32" s="96" t="s">
        <v>100</v>
      </c>
      <c r="C32" s="69"/>
      <c r="D32" s="70"/>
      <c r="E32" s="74"/>
      <c r="F32" s="74"/>
      <c r="G32" s="74"/>
      <c r="H32" s="70"/>
      <c r="I32" s="70"/>
      <c r="J32" s="71"/>
      <c r="K32" s="71"/>
    </row>
    <row r="33" spans="1:11" ht="12.75">
      <c r="A33" s="56"/>
      <c r="B33" s="96" t="s">
        <v>71</v>
      </c>
      <c r="C33" s="69"/>
      <c r="D33" s="70"/>
      <c r="E33" s="74"/>
      <c r="F33" s="74"/>
      <c r="G33" s="74"/>
      <c r="H33" s="70"/>
      <c r="I33" s="70"/>
      <c r="J33" s="71"/>
      <c r="K33" s="71"/>
    </row>
    <row r="34" spans="1:11" ht="12.75">
      <c r="A34" s="56"/>
      <c r="B34" s="96" t="s">
        <v>72</v>
      </c>
      <c r="C34" s="69"/>
      <c r="D34" s="70"/>
      <c r="E34" s="74"/>
      <c r="F34" s="74"/>
      <c r="G34" s="74"/>
      <c r="H34" s="70"/>
      <c r="I34" s="70"/>
      <c r="J34" s="71"/>
      <c r="K34" s="71"/>
    </row>
    <row r="35" spans="1:11" ht="12.75" hidden="1">
      <c r="A35" s="56"/>
      <c r="B35" s="53"/>
      <c r="C35" s="69"/>
      <c r="D35" s="70"/>
      <c r="E35" s="74"/>
      <c r="F35" s="74"/>
      <c r="G35" s="74"/>
      <c r="H35" s="70"/>
      <c r="I35" s="70"/>
      <c r="J35" s="71"/>
      <c r="K35" s="71"/>
    </row>
    <row r="36" spans="1:11" ht="12.75">
      <c r="A36" s="56"/>
      <c r="B36" s="53"/>
      <c r="C36" s="69"/>
      <c r="D36" s="70"/>
      <c r="E36" s="70"/>
      <c r="F36" s="70"/>
      <c r="G36" s="70"/>
      <c r="H36" s="70"/>
      <c r="I36" s="70"/>
      <c r="J36" s="71"/>
      <c r="K36" s="71"/>
    </row>
    <row r="37" spans="1:11" ht="12.75">
      <c r="A37" s="198" t="s">
        <v>18</v>
      </c>
      <c r="B37" s="199"/>
      <c r="C37" s="65"/>
      <c r="D37" s="72"/>
      <c r="E37" s="72"/>
      <c r="F37" s="72"/>
      <c r="G37" s="72"/>
      <c r="H37" s="72"/>
      <c r="I37" s="72"/>
      <c r="J37" s="73"/>
      <c r="K37" s="73"/>
    </row>
    <row r="38" spans="1:11" ht="12.75">
      <c r="A38" s="56"/>
      <c r="B38" s="96" t="s">
        <v>68</v>
      </c>
      <c r="C38" s="69"/>
      <c r="D38" s="70"/>
      <c r="E38" s="74"/>
      <c r="F38" s="74"/>
      <c r="G38" s="74"/>
      <c r="H38" s="70"/>
      <c r="I38" s="70"/>
      <c r="J38" s="71"/>
      <c r="K38" s="71"/>
    </row>
    <row r="39" spans="1:11" ht="12.75">
      <c r="A39" s="56"/>
      <c r="B39" s="96" t="s">
        <v>69</v>
      </c>
      <c r="C39" s="69"/>
      <c r="D39" s="70"/>
      <c r="E39" s="74"/>
      <c r="F39" s="74"/>
      <c r="G39" s="74"/>
      <c r="H39" s="70"/>
      <c r="I39" s="70"/>
      <c r="J39" s="71"/>
      <c r="K39" s="71"/>
    </row>
    <row r="40" spans="1:11" ht="12.75" hidden="1">
      <c r="A40" s="56"/>
      <c r="B40" s="53"/>
      <c r="C40" s="69"/>
      <c r="D40" s="70"/>
      <c r="E40" s="74"/>
      <c r="F40" s="74"/>
      <c r="G40" s="74"/>
      <c r="H40" s="70"/>
      <c r="I40" s="70"/>
      <c r="J40" s="71"/>
      <c r="K40" s="71"/>
    </row>
    <row r="41" spans="1:11" ht="12.75" hidden="1">
      <c r="A41" s="56"/>
      <c r="B41" s="53"/>
      <c r="C41" s="69"/>
      <c r="D41" s="70"/>
      <c r="E41" s="74"/>
      <c r="F41" s="74"/>
      <c r="G41" s="74"/>
      <c r="H41" s="70"/>
      <c r="I41" s="70"/>
      <c r="J41" s="71"/>
      <c r="K41" s="71"/>
    </row>
    <row r="42" spans="1:11" ht="12.75">
      <c r="A42" s="56"/>
      <c r="B42" s="53"/>
      <c r="C42" s="69"/>
      <c r="D42" s="70"/>
      <c r="E42" s="70"/>
      <c r="F42" s="70"/>
      <c r="G42" s="70"/>
      <c r="H42" s="70"/>
      <c r="I42" s="70"/>
      <c r="J42" s="71"/>
      <c r="K42" s="71"/>
    </row>
    <row r="43" spans="1:11" ht="12.75">
      <c r="A43" s="198" t="s">
        <v>28</v>
      </c>
      <c r="B43" s="199"/>
      <c r="C43" s="65"/>
      <c r="D43" s="72"/>
      <c r="E43" s="72"/>
      <c r="F43" s="72"/>
      <c r="G43" s="72"/>
      <c r="H43" s="72"/>
      <c r="I43" s="72"/>
      <c r="J43" s="73"/>
      <c r="K43" s="73"/>
    </row>
    <row r="44" spans="1:11" ht="12.75">
      <c r="A44" s="56"/>
      <c r="B44" s="96" t="s">
        <v>73</v>
      </c>
      <c r="C44" s="69"/>
      <c r="D44" s="70"/>
      <c r="E44" s="74"/>
      <c r="F44" s="74"/>
      <c r="G44" s="70"/>
      <c r="H44" s="70"/>
      <c r="I44" s="70"/>
      <c r="J44" s="71"/>
      <c r="K44" s="71"/>
    </row>
    <row r="45" spans="1:11" ht="12.75">
      <c r="A45" s="56"/>
      <c r="B45" s="96" t="s">
        <v>74</v>
      </c>
      <c r="C45" s="69"/>
      <c r="D45" s="70"/>
      <c r="E45" s="74"/>
      <c r="F45" s="74"/>
      <c r="G45" s="70"/>
      <c r="H45" s="70"/>
      <c r="I45" s="70"/>
      <c r="J45" s="71"/>
      <c r="K45" s="71"/>
    </row>
    <row r="46" spans="1:11" ht="12.75" hidden="1">
      <c r="A46" s="56"/>
      <c r="B46" s="53"/>
      <c r="C46" s="69"/>
      <c r="D46" s="70"/>
      <c r="E46" s="74"/>
      <c r="F46" s="74"/>
      <c r="G46" s="74"/>
      <c r="H46" s="70"/>
      <c r="I46" s="70"/>
      <c r="J46" s="71"/>
      <c r="K46" s="71"/>
    </row>
    <row r="47" spans="1:11" ht="12.75" hidden="1">
      <c r="A47" s="56"/>
      <c r="B47" s="53"/>
      <c r="C47" s="69"/>
      <c r="D47" s="70"/>
      <c r="E47" s="74"/>
      <c r="F47" s="74"/>
      <c r="G47" s="74"/>
      <c r="H47" s="70"/>
      <c r="I47" s="70"/>
      <c r="J47" s="71"/>
      <c r="K47" s="71"/>
    </row>
    <row r="48" spans="1:11" ht="12.75">
      <c r="A48" s="56"/>
      <c r="B48" s="53"/>
      <c r="C48" s="69"/>
      <c r="D48" s="70"/>
      <c r="E48" s="70"/>
      <c r="F48" s="70"/>
      <c r="G48" s="70"/>
      <c r="H48" s="70"/>
      <c r="I48" s="70"/>
      <c r="J48" s="71"/>
      <c r="K48" s="71"/>
    </row>
    <row r="49" spans="1:11" ht="12.75">
      <c r="A49" s="198" t="s">
        <v>29</v>
      </c>
      <c r="B49" s="199"/>
      <c r="C49" s="65"/>
      <c r="D49" s="72"/>
      <c r="E49" s="72"/>
      <c r="F49" s="72"/>
      <c r="G49" s="72"/>
      <c r="H49" s="72"/>
      <c r="I49" s="72"/>
      <c r="J49" s="73"/>
      <c r="K49" s="73"/>
    </row>
    <row r="50" spans="1:11" ht="12.75">
      <c r="A50" s="56"/>
      <c r="B50" s="96" t="s">
        <v>75</v>
      </c>
      <c r="C50" s="69"/>
      <c r="D50" s="108"/>
      <c r="E50" s="108"/>
      <c r="F50" s="108"/>
      <c r="G50" s="108"/>
      <c r="H50" s="109"/>
      <c r="I50" s="108"/>
      <c r="J50" s="71"/>
      <c r="K50" s="71"/>
    </row>
    <row r="51" spans="1:11" ht="12.75">
      <c r="A51" s="56"/>
      <c r="B51" s="96" t="s">
        <v>101</v>
      </c>
      <c r="C51" s="69"/>
      <c r="D51" s="108"/>
      <c r="E51" s="108"/>
      <c r="F51" s="108"/>
      <c r="G51" s="108"/>
      <c r="H51" s="109"/>
      <c r="I51" s="108"/>
      <c r="J51" s="71"/>
      <c r="K51" s="71"/>
    </row>
    <row r="52" spans="1:11" ht="12.75" hidden="1">
      <c r="A52" s="56"/>
      <c r="B52" s="53"/>
      <c r="C52" s="69"/>
      <c r="D52" s="108"/>
      <c r="E52" s="108"/>
      <c r="F52" s="108"/>
      <c r="G52" s="108"/>
      <c r="H52" s="109"/>
      <c r="I52" s="108"/>
      <c r="J52" s="71"/>
      <c r="K52" s="71"/>
    </row>
    <row r="53" spans="1:11" ht="12.75" hidden="1">
      <c r="A53" s="56"/>
      <c r="B53" s="53"/>
      <c r="C53" s="69"/>
      <c r="D53" s="70"/>
      <c r="E53" s="74"/>
      <c r="F53" s="74"/>
      <c r="G53" s="70"/>
      <c r="H53" s="70"/>
      <c r="I53" s="89"/>
      <c r="J53" s="71"/>
      <c r="K53" s="71"/>
    </row>
    <row r="54" spans="1:11" ht="12.75">
      <c r="A54" s="56"/>
      <c r="B54" s="53"/>
      <c r="C54" s="69"/>
      <c r="D54" s="70"/>
      <c r="E54" s="70"/>
      <c r="F54" s="70"/>
      <c r="G54" s="70"/>
      <c r="H54" s="70"/>
      <c r="I54" s="70"/>
      <c r="J54" s="71"/>
      <c r="K54" s="71"/>
    </row>
    <row r="55" spans="1:11" ht="12.75">
      <c r="A55" s="50" t="s">
        <v>9</v>
      </c>
      <c r="B55" s="51"/>
      <c r="C55" s="65"/>
      <c r="D55" s="72"/>
      <c r="E55" s="72"/>
      <c r="F55" s="72"/>
      <c r="G55" s="72"/>
      <c r="H55" s="72"/>
      <c r="I55" s="72"/>
      <c r="J55" s="73"/>
      <c r="K55" s="73"/>
    </row>
    <row r="56" spans="1:11" ht="12.75">
      <c r="A56" s="56"/>
      <c r="B56" s="96" t="s">
        <v>77</v>
      </c>
      <c r="C56" s="69"/>
      <c r="D56" s="74"/>
      <c r="E56" s="74"/>
      <c r="F56" s="74"/>
      <c r="G56" s="74"/>
      <c r="H56" s="70"/>
      <c r="I56" s="74"/>
      <c r="J56" s="71"/>
      <c r="K56" s="71"/>
    </row>
    <row r="57" spans="1:11" ht="12.75">
      <c r="A57" s="56"/>
      <c r="B57" s="96" t="s">
        <v>102</v>
      </c>
      <c r="C57" s="69"/>
      <c r="D57" s="74"/>
      <c r="E57" s="74"/>
      <c r="F57" s="74"/>
      <c r="G57" s="74"/>
      <c r="H57" s="70"/>
      <c r="I57" s="74"/>
      <c r="J57" s="71"/>
      <c r="K57" s="71"/>
    </row>
    <row r="58" spans="1:11" ht="12.75" hidden="1">
      <c r="A58" s="56"/>
      <c r="B58" s="53"/>
      <c r="C58" s="69"/>
      <c r="D58" s="74"/>
      <c r="E58" s="74"/>
      <c r="F58" s="74"/>
      <c r="G58" s="74"/>
      <c r="H58" s="70"/>
      <c r="I58" s="74"/>
      <c r="J58" s="71"/>
      <c r="K58" s="71"/>
    </row>
    <row r="59" spans="1:11" ht="12.75">
      <c r="A59" s="56"/>
      <c r="B59" s="53"/>
      <c r="C59" s="69"/>
      <c r="D59" s="70"/>
      <c r="E59" s="70"/>
      <c r="F59" s="70"/>
      <c r="G59" s="70"/>
      <c r="H59" s="70"/>
      <c r="I59" s="70"/>
      <c r="J59" s="71"/>
      <c r="K59" s="71"/>
    </row>
    <row r="60" spans="1:11" ht="12.75">
      <c r="A60" s="50" t="s">
        <v>7</v>
      </c>
      <c r="B60" s="51"/>
      <c r="C60" s="65"/>
      <c r="D60" s="72"/>
      <c r="E60" s="72"/>
      <c r="F60" s="72"/>
      <c r="G60" s="72"/>
      <c r="H60" s="72"/>
      <c r="I60" s="72"/>
      <c r="J60" s="73"/>
      <c r="K60" s="73"/>
    </row>
    <row r="61" spans="1:11" ht="12.75">
      <c r="A61" s="56"/>
      <c r="B61" s="96" t="s">
        <v>78</v>
      </c>
      <c r="C61" s="69"/>
      <c r="D61" s="74"/>
      <c r="E61" s="74"/>
      <c r="F61" s="74"/>
      <c r="G61" s="74"/>
      <c r="H61" s="70"/>
      <c r="I61" s="74"/>
      <c r="J61" s="71"/>
      <c r="K61" s="71"/>
    </row>
    <row r="62" spans="1:11" ht="12.75">
      <c r="A62" s="56"/>
      <c r="B62" s="96" t="s">
        <v>79</v>
      </c>
      <c r="C62" s="69"/>
      <c r="D62" s="74"/>
      <c r="E62" s="74"/>
      <c r="F62" s="74"/>
      <c r="G62" s="74"/>
      <c r="H62" s="70"/>
      <c r="I62" s="74"/>
      <c r="J62" s="71"/>
      <c r="K62" s="71"/>
    </row>
    <row r="63" spans="1:11" ht="12.75">
      <c r="A63" s="56"/>
      <c r="B63" s="57"/>
      <c r="C63" s="69"/>
      <c r="D63" s="70"/>
      <c r="E63" s="70"/>
      <c r="F63" s="70"/>
      <c r="G63" s="70"/>
      <c r="H63" s="70"/>
      <c r="I63" s="70"/>
      <c r="J63" s="71"/>
      <c r="K63" s="71"/>
    </row>
    <row r="64" spans="1:11" ht="12.75">
      <c r="A64" s="50" t="s">
        <v>8</v>
      </c>
      <c r="B64" s="51"/>
      <c r="C64" s="65"/>
      <c r="D64" s="72"/>
      <c r="E64" s="72"/>
      <c r="F64" s="72"/>
      <c r="G64" s="72"/>
      <c r="H64" s="72"/>
      <c r="I64" s="72"/>
      <c r="J64" s="73"/>
      <c r="K64" s="73"/>
    </row>
    <row r="65" spans="1:11" ht="12.75">
      <c r="A65" s="56"/>
      <c r="B65" s="96" t="s">
        <v>80</v>
      </c>
      <c r="C65" s="69"/>
      <c r="D65" s="74"/>
      <c r="E65" s="74"/>
      <c r="F65" s="74"/>
      <c r="G65" s="74"/>
      <c r="H65" s="70"/>
      <c r="I65" s="74"/>
      <c r="J65" s="71"/>
      <c r="K65" s="71"/>
    </row>
    <row r="66" spans="1:11" ht="12.75">
      <c r="A66" s="56"/>
      <c r="B66" s="96" t="s">
        <v>81</v>
      </c>
      <c r="C66" s="69"/>
      <c r="D66" s="74"/>
      <c r="E66" s="74"/>
      <c r="F66" s="74"/>
      <c r="G66" s="74"/>
      <c r="H66" s="70"/>
      <c r="I66" s="74"/>
      <c r="J66" s="71"/>
      <c r="K66" s="71"/>
    </row>
    <row r="67" spans="1:11" ht="12.75">
      <c r="A67" s="56"/>
      <c r="B67" s="57"/>
      <c r="C67" s="69"/>
      <c r="D67" s="70"/>
      <c r="E67" s="70"/>
      <c r="F67" s="70"/>
      <c r="G67" s="70"/>
      <c r="H67" s="70"/>
      <c r="I67" s="70"/>
      <c r="J67" s="71"/>
      <c r="K67" s="71"/>
    </row>
    <row r="68" spans="1:11" ht="12.75">
      <c r="A68" s="50" t="s">
        <v>19</v>
      </c>
      <c r="B68" s="51"/>
      <c r="C68" s="65"/>
      <c r="D68" s="72"/>
      <c r="E68" s="72"/>
      <c r="F68" s="72"/>
      <c r="G68" s="72"/>
      <c r="H68" s="72"/>
      <c r="I68" s="72"/>
      <c r="J68" s="73"/>
      <c r="K68" s="73"/>
    </row>
    <row r="69" spans="1:11" ht="12.75">
      <c r="A69" s="56"/>
      <c r="B69" s="96" t="s">
        <v>82</v>
      </c>
      <c r="C69" s="69"/>
      <c r="D69" s="74"/>
      <c r="E69" s="74"/>
      <c r="F69" s="74"/>
      <c r="G69" s="74"/>
      <c r="H69" s="70"/>
      <c r="I69" s="74"/>
      <c r="J69" s="71"/>
      <c r="K69" s="71"/>
    </row>
    <row r="70" spans="1:11" ht="12.75">
      <c r="A70" s="56"/>
      <c r="B70" s="96" t="s">
        <v>83</v>
      </c>
      <c r="C70" s="69"/>
      <c r="D70" s="74"/>
      <c r="E70" s="74"/>
      <c r="F70" s="74"/>
      <c r="G70" s="74"/>
      <c r="H70" s="70"/>
      <c r="I70" s="74"/>
      <c r="J70" s="71"/>
      <c r="K70" s="71"/>
    </row>
    <row r="71" spans="1:11" ht="12.75">
      <c r="A71" s="56"/>
      <c r="B71" s="57"/>
      <c r="C71" s="69"/>
      <c r="D71" s="70"/>
      <c r="E71" s="70"/>
      <c r="F71" s="70"/>
      <c r="G71" s="70"/>
      <c r="H71" s="70"/>
      <c r="I71" s="70"/>
      <c r="J71" s="71"/>
      <c r="K71" s="71"/>
    </row>
    <row r="72" spans="1:11" ht="12.75">
      <c r="A72" s="50" t="s">
        <v>21</v>
      </c>
      <c r="B72" s="51"/>
      <c r="C72" s="65"/>
      <c r="D72" s="72"/>
      <c r="E72" s="72"/>
      <c r="F72" s="72"/>
      <c r="G72" s="72"/>
      <c r="H72" s="72"/>
      <c r="I72" s="72"/>
      <c r="J72" s="73"/>
      <c r="K72" s="73"/>
    </row>
    <row r="73" spans="1:11" ht="12.75">
      <c r="A73" s="56"/>
      <c r="B73" s="97" t="s">
        <v>84</v>
      </c>
      <c r="C73" s="69"/>
      <c r="D73" s="74"/>
      <c r="E73" s="74"/>
      <c r="F73" s="74"/>
      <c r="G73" s="74"/>
      <c r="H73" s="70"/>
      <c r="I73" s="74"/>
      <c r="J73" s="71"/>
      <c r="K73" s="71"/>
    </row>
    <row r="74" spans="1:11" ht="12.75">
      <c r="A74" s="56"/>
      <c r="B74" s="57"/>
      <c r="C74" s="69"/>
      <c r="D74" s="70"/>
      <c r="E74" s="70"/>
      <c r="F74" s="70"/>
      <c r="G74" s="70"/>
      <c r="H74" s="70"/>
      <c r="I74" s="70"/>
      <c r="J74" s="71"/>
      <c r="K74" s="71"/>
    </row>
    <row r="75" spans="1:11" ht="12.75">
      <c r="A75" s="50" t="s">
        <v>20</v>
      </c>
      <c r="B75" s="51"/>
      <c r="C75" s="65"/>
      <c r="D75" s="72"/>
      <c r="E75" s="72"/>
      <c r="F75" s="72"/>
      <c r="G75" s="72"/>
      <c r="H75" s="72"/>
      <c r="I75" s="72"/>
      <c r="J75" s="73"/>
      <c r="K75" s="73"/>
    </row>
    <row r="76" spans="1:11" ht="12.75">
      <c r="A76" s="56"/>
      <c r="B76" s="97" t="s">
        <v>85</v>
      </c>
      <c r="C76" s="69"/>
      <c r="D76" s="74"/>
      <c r="E76" s="74"/>
      <c r="F76" s="74"/>
      <c r="G76" s="74"/>
      <c r="H76" s="70"/>
      <c r="I76" s="74"/>
      <c r="J76" s="71"/>
      <c r="K76" s="71"/>
    </row>
    <row r="77" spans="1:11" ht="12.75" hidden="1">
      <c r="A77" s="56"/>
      <c r="B77" s="53"/>
      <c r="C77" s="69"/>
      <c r="D77" s="74"/>
      <c r="E77" s="74"/>
      <c r="F77" s="74"/>
      <c r="G77" s="74"/>
      <c r="H77" s="70"/>
      <c r="I77" s="74"/>
      <c r="J77" s="71"/>
      <c r="K77" s="71"/>
    </row>
    <row r="78" spans="1:11" ht="12.75">
      <c r="A78" s="56"/>
      <c r="B78" s="53"/>
      <c r="C78" s="69"/>
      <c r="D78" s="70"/>
      <c r="E78" s="70"/>
      <c r="F78" s="70"/>
      <c r="G78" s="70"/>
      <c r="H78" s="70"/>
      <c r="I78" s="70"/>
      <c r="J78" s="71"/>
      <c r="K78" s="71"/>
    </row>
    <row r="79" spans="1:11" ht="12.75">
      <c r="A79" s="50"/>
      <c r="B79" s="51"/>
      <c r="C79" s="65"/>
      <c r="D79" s="72"/>
      <c r="E79" s="72"/>
      <c r="F79" s="72"/>
      <c r="G79" s="72"/>
      <c r="H79" s="72"/>
      <c r="I79" s="72"/>
      <c r="J79" s="73"/>
      <c r="K79" s="73"/>
    </row>
    <row r="80" spans="1:11" ht="12.75">
      <c r="A80" s="56"/>
      <c r="B80" s="53"/>
      <c r="C80" s="69"/>
      <c r="D80" s="74"/>
      <c r="E80" s="74"/>
      <c r="F80" s="74"/>
      <c r="G80" s="74"/>
      <c r="H80" s="70"/>
      <c r="I80" s="74"/>
      <c r="J80" s="71"/>
      <c r="K80" s="71"/>
    </row>
    <row r="81" spans="1:11" ht="12.75">
      <c r="A81" s="56"/>
      <c r="B81" s="53"/>
      <c r="C81" s="69"/>
      <c r="D81" s="74"/>
      <c r="E81" s="74"/>
      <c r="F81" s="74"/>
      <c r="G81" s="74"/>
      <c r="H81" s="70"/>
      <c r="I81" s="74"/>
      <c r="J81" s="71"/>
      <c r="K81" s="71"/>
    </row>
    <row r="82" spans="1:11" ht="12.75">
      <c r="A82" s="56"/>
      <c r="B82" s="53"/>
      <c r="C82" s="69"/>
      <c r="D82" s="70"/>
      <c r="E82" s="70"/>
      <c r="F82" s="70"/>
      <c r="G82" s="70"/>
      <c r="H82" s="70"/>
      <c r="I82" s="70"/>
      <c r="J82" s="71"/>
      <c r="K82" s="71"/>
    </row>
    <row r="83" spans="1:11" ht="12.75">
      <c r="A83" s="50"/>
      <c r="B83" s="51"/>
      <c r="C83" s="65"/>
      <c r="D83" s="72"/>
      <c r="E83" s="72"/>
      <c r="F83" s="72"/>
      <c r="G83" s="72"/>
      <c r="H83" s="72"/>
      <c r="I83" s="72"/>
      <c r="J83" s="73"/>
      <c r="K83" s="73"/>
    </row>
    <row r="84" spans="1:11" ht="12.75">
      <c r="A84" s="56"/>
      <c r="B84" s="53"/>
      <c r="C84" s="69"/>
      <c r="D84" s="74"/>
      <c r="E84" s="74"/>
      <c r="F84" s="74"/>
      <c r="G84" s="74"/>
      <c r="H84" s="70"/>
      <c r="I84" s="74"/>
      <c r="J84" s="71"/>
      <c r="K84" s="71"/>
    </row>
    <row r="85" spans="1:11" ht="12.75">
      <c r="A85" s="56"/>
      <c r="B85" s="53"/>
      <c r="C85" s="69"/>
      <c r="D85" s="74"/>
      <c r="E85" s="74"/>
      <c r="F85" s="74"/>
      <c r="G85" s="74"/>
      <c r="H85" s="70"/>
      <c r="I85" s="74"/>
      <c r="J85" s="71"/>
      <c r="K85" s="71"/>
    </row>
    <row r="86" spans="1:11" ht="12.75">
      <c r="A86" s="56"/>
      <c r="B86" s="53"/>
      <c r="C86" s="69"/>
      <c r="D86" s="70"/>
      <c r="E86" s="70"/>
      <c r="F86" s="70"/>
      <c r="G86" s="70"/>
      <c r="H86" s="70"/>
      <c r="I86" s="70"/>
      <c r="J86" s="71"/>
      <c r="K86" s="71"/>
    </row>
    <row r="87" spans="1:10" s="61" customFormat="1" ht="23.25">
      <c r="A87" s="193" t="s">
        <v>35</v>
      </c>
      <c r="B87" s="193"/>
      <c r="C87" s="193"/>
      <c r="D87" s="193"/>
      <c r="E87" s="193"/>
      <c r="F87" s="193"/>
      <c r="G87" s="193"/>
      <c r="H87" s="193"/>
      <c r="I87" s="193"/>
      <c r="J87" s="193"/>
    </row>
    <row r="88" spans="1:10" ht="15">
      <c r="A88" s="194" t="s">
        <v>97</v>
      </c>
      <c r="B88" s="195"/>
      <c r="C88" s="195"/>
      <c r="D88" s="195"/>
      <c r="E88" s="195"/>
      <c r="F88" s="195"/>
      <c r="G88" s="195"/>
      <c r="H88" s="195"/>
      <c r="I88" s="195"/>
      <c r="J88" s="195"/>
    </row>
    <row r="89" spans="1:10" ht="12.75">
      <c r="A89" s="196" t="s">
        <v>41</v>
      </c>
      <c r="B89" s="196"/>
      <c r="C89" s="196"/>
      <c r="D89" s="196"/>
      <c r="E89" s="196"/>
      <c r="F89" s="196"/>
      <c r="G89" s="196"/>
      <c r="H89" s="196"/>
      <c r="I89" s="196"/>
      <c r="J89" s="196"/>
    </row>
    <row r="90" spans="1:11" ht="64.5" customHeight="1" thickBot="1">
      <c r="A90" s="56"/>
      <c r="B90" s="53"/>
      <c r="C90" s="69"/>
      <c r="D90" s="150" t="s">
        <v>36</v>
      </c>
      <c r="E90" s="151" t="s">
        <v>37</v>
      </c>
      <c r="F90" s="151" t="s">
        <v>39</v>
      </c>
      <c r="G90" s="151" t="s">
        <v>40</v>
      </c>
      <c r="H90" s="151" t="s">
        <v>38</v>
      </c>
      <c r="I90" s="151" t="str">
        <f>+I5</f>
        <v>Provisional Ballots</v>
      </c>
      <c r="J90" s="151" t="str">
        <f>+J5</f>
        <v>Absentee Grand Totals prior to Provisional</v>
      </c>
      <c r="K90" s="149" t="s">
        <v>44</v>
      </c>
    </row>
    <row r="91" spans="1:11" ht="12.75">
      <c r="A91" s="50" t="s">
        <v>22</v>
      </c>
      <c r="B91" s="51"/>
      <c r="C91" s="65"/>
      <c r="D91" s="72"/>
      <c r="E91" s="72"/>
      <c r="F91" s="72"/>
      <c r="G91" s="72"/>
      <c r="H91" s="72"/>
      <c r="I91" s="72"/>
      <c r="J91" s="73"/>
      <c r="K91" s="73"/>
    </row>
    <row r="92" spans="1:11" ht="12.75">
      <c r="A92" s="56"/>
      <c r="B92" s="97" t="s">
        <v>86</v>
      </c>
      <c r="C92" s="69"/>
      <c r="D92" s="74"/>
      <c r="E92" s="74"/>
      <c r="F92" s="74"/>
      <c r="G92" s="74"/>
      <c r="H92" s="70"/>
      <c r="I92" s="74"/>
      <c r="J92" s="71"/>
      <c r="K92" s="71"/>
    </row>
    <row r="93" spans="1:11" ht="12.75" hidden="1">
      <c r="A93" s="56"/>
      <c r="B93" s="53"/>
      <c r="C93" s="69"/>
      <c r="D93" s="74"/>
      <c r="E93" s="74"/>
      <c r="F93" s="74"/>
      <c r="G93" s="74"/>
      <c r="H93" s="70"/>
      <c r="I93" s="74"/>
      <c r="J93" s="71"/>
      <c r="K93" s="71"/>
    </row>
    <row r="94" spans="1:11" ht="12.75">
      <c r="A94" s="56"/>
      <c r="B94" s="53"/>
      <c r="C94" s="69"/>
      <c r="D94" s="70"/>
      <c r="E94" s="70"/>
      <c r="F94" s="70"/>
      <c r="G94" s="70"/>
      <c r="H94" s="70"/>
      <c r="I94" s="70"/>
      <c r="J94" s="71"/>
      <c r="K94" s="71"/>
    </row>
    <row r="95" spans="1:11" ht="12.75">
      <c r="A95" s="50" t="s">
        <v>25</v>
      </c>
      <c r="B95" s="51"/>
      <c r="C95" s="65"/>
      <c r="D95" s="72"/>
      <c r="E95" s="72"/>
      <c r="F95" s="72"/>
      <c r="G95" s="72"/>
      <c r="H95" s="72"/>
      <c r="I95" s="72"/>
      <c r="J95" s="73"/>
      <c r="K95" s="73"/>
    </row>
    <row r="96" spans="1:11" ht="12.75">
      <c r="A96" s="56"/>
      <c r="B96" s="97" t="s">
        <v>87</v>
      </c>
      <c r="C96" s="69"/>
      <c r="D96" s="74"/>
      <c r="E96" s="74"/>
      <c r="F96" s="74"/>
      <c r="G96" s="74"/>
      <c r="H96" s="70"/>
      <c r="I96" s="74"/>
      <c r="J96" s="71"/>
      <c r="K96" s="71"/>
    </row>
    <row r="97" spans="1:11" ht="12.75">
      <c r="A97" s="56"/>
      <c r="B97" s="53"/>
      <c r="C97" s="69"/>
      <c r="D97" s="70"/>
      <c r="E97" s="70"/>
      <c r="F97" s="70"/>
      <c r="G97" s="70"/>
      <c r="H97" s="70"/>
      <c r="I97" s="70"/>
      <c r="J97" s="71"/>
      <c r="K97" s="71"/>
    </row>
    <row r="98" spans="1:11" ht="12.75">
      <c r="A98" s="50" t="s">
        <v>26</v>
      </c>
      <c r="B98" s="51"/>
      <c r="C98" s="65"/>
      <c r="D98" s="72"/>
      <c r="E98" s="72"/>
      <c r="F98" s="72"/>
      <c r="G98" s="72"/>
      <c r="H98" s="72"/>
      <c r="I98" s="72"/>
      <c r="J98" s="73"/>
      <c r="K98" s="73"/>
    </row>
    <row r="99" spans="1:11" ht="12.75">
      <c r="A99" s="56"/>
      <c r="B99" s="97" t="s">
        <v>88</v>
      </c>
      <c r="C99" s="69"/>
      <c r="D99" s="74"/>
      <c r="E99" s="74"/>
      <c r="F99" s="74"/>
      <c r="G99" s="74"/>
      <c r="H99" s="70"/>
      <c r="I99" s="74"/>
      <c r="J99" s="71"/>
      <c r="K99" s="71"/>
    </row>
    <row r="100" spans="1:11" ht="12.75">
      <c r="A100" s="56"/>
      <c r="B100" s="97" t="s">
        <v>89</v>
      </c>
      <c r="C100" s="69"/>
      <c r="D100" s="74"/>
      <c r="E100" s="74"/>
      <c r="F100" s="74"/>
      <c r="G100" s="74"/>
      <c r="H100" s="70"/>
      <c r="I100" s="74"/>
      <c r="J100" s="71"/>
      <c r="K100" s="71"/>
    </row>
    <row r="101" spans="1:11" ht="12.75">
      <c r="A101" s="56"/>
      <c r="B101" s="53"/>
      <c r="C101" s="69"/>
      <c r="D101" s="70"/>
      <c r="E101" s="70"/>
      <c r="F101" s="70"/>
      <c r="G101" s="70"/>
      <c r="H101" s="70"/>
      <c r="I101" s="70"/>
      <c r="J101" s="71"/>
      <c r="K101" s="71"/>
    </row>
    <row r="102" spans="1:11" ht="12.75">
      <c r="A102" s="202" t="s">
        <v>24</v>
      </c>
      <c r="B102" s="203"/>
      <c r="C102" s="65"/>
      <c r="D102" s="72"/>
      <c r="E102" s="72"/>
      <c r="F102" s="72"/>
      <c r="G102" s="72"/>
      <c r="H102" s="72"/>
      <c r="I102" s="72"/>
      <c r="J102" s="73"/>
      <c r="K102" s="73"/>
    </row>
    <row r="103" spans="1:11" ht="12.75">
      <c r="A103" s="56"/>
      <c r="B103" s="96" t="s">
        <v>90</v>
      </c>
      <c r="C103" s="69"/>
      <c r="D103" s="74"/>
      <c r="E103" s="74"/>
      <c r="F103" s="74"/>
      <c r="G103" s="74"/>
      <c r="H103" s="70"/>
      <c r="I103" s="74"/>
      <c r="J103" s="71"/>
      <c r="K103" s="71"/>
    </row>
    <row r="104" spans="1:11" ht="12.75" hidden="1">
      <c r="A104" s="56"/>
      <c r="B104" s="53" t="s">
        <v>31</v>
      </c>
      <c r="C104" s="69"/>
      <c r="D104" s="74"/>
      <c r="E104" s="74"/>
      <c r="F104" s="74"/>
      <c r="G104" s="74"/>
      <c r="H104" s="70"/>
      <c r="I104" s="74"/>
      <c r="J104" s="71"/>
      <c r="K104" s="71"/>
    </row>
    <row r="105" spans="1:11" ht="12.75">
      <c r="A105" s="56"/>
      <c r="B105" s="53"/>
      <c r="C105" s="69"/>
      <c r="D105" s="70"/>
      <c r="E105" s="70"/>
      <c r="F105" s="70"/>
      <c r="G105" s="70"/>
      <c r="H105" s="70"/>
      <c r="I105" s="70"/>
      <c r="J105" s="71"/>
      <c r="K105" s="71"/>
    </row>
    <row r="106" spans="1:11" ht="12.75">
      <c r="A106" s="202" t="s">
        <v>23</v>
      </c>
      <c r="B106" s="203"/>
      <c r="C106" s="65"/>
      <c r="D106" s="72"/>
      <c r="E106" s="72"/>
      <c r="F106" s="72"/>
      <c r="G106" s="72"/>
      <c r="H106" s="72"/>
      <c r="I106" s="72"/>
      <c r="J106" s="73"/>
      <c r="K106" s="73"/>
    </row>
    <row r="107" spans="1:11" ht="12.75">
      <c r="A107" s="56"/>
      <c r="B107" s="97" t="s">
        <v>91</v>
      </c>
      <c r="C107" s="69"/>
      <c r="D107" s="74"/>
      <c r="E107" s="74"/>
      <c r="F107" s="74"/>
      <c r="G107" s="74"/>
      <c r="H107" s="70"/>
      <c r="I107" s="74"/>
      <c r="J107" s="71"/>
      <c r="K107" s="71"/>
    </row>
    <row r="108" spans="1:11" ht="12.75" hidden="1">
      <c r="A108" s="56"/>
      <c r="B108" s="53"/>
      <c r="C108" s="69"/>
      <c r="D108" s="74"/>
      <c r="E108" s="74"/>
      <c r="F108" s="74"/>
      <c r="G108" s="74"/>
      <c r="H108" s="70"/>
      <c r="I108" s="74"/>
      <c r="J108" s="71"/>
      <c r="K108" s="71"/>
    </row>
    <row r="109" spans="1:11" ht="12.75">
      <c r="A109" s="56"/>
      <c r="B109" s="53"/>
      <c r="C109" s="69"/>
      <c r="D109" s="70"/>
      <c r="E109" s="70"/>
      <c r="F109" s="70"/>
      <c r="G109" s="70"/>
      <c r="H109" s="70"/>
      <c r="I109" s="70"/>
      <c r="J109" s="71"/>
      <c r="K109" s="71"/>
    </row>
    <row r="110" spans="1:11" ht="12.75">
      <c r="A110" s="204" t="s">
        <v>27</v>
      </c>
      <c r="B110" s="205"/>
      <c r="C110" s="65"/>
      <c r="D110" s="72"/>
      <c r="E110" s="72"/>
      <c r="F110" s="72"/>
      <c r="G110" s="72"/>
      <c r="H110" s="72"/>
      <c r="I110" s="72"/>
      <c r="J110" s="73"/>
      <c r="K110" s="73"/>
    </row>
    <row r="111" spans="1:11" ht="12.75">
      <c r="A111" s="56"/>
      <c r="B111" s="96" t="s">
        <v>103</v>
      </c>
      <c r="C111" s="69"/>
      <c r="D111" s="74"/>
      <c r="E111" s="74"/>
      <c r="F111" s="74"/>
      <c r="G111" s="74"/>
      <c r="H111" s="70"/>
      <c r="I111" s="74"/>
      <c r="J111" s="71"/>
      <c r="K111" s="71"/>
    </row>
    <row r="112" spans="1:11" ht="12.75">
      <c r="A112" s="56"/>
      <c r="B112" s="53"/>
      <c r="C112" s="69"/>
      <c r="D112" s="70"/>
      <c r="E112" s="70"/>
      <c r="F112" s="70"/>
      <c r="G112" s="70"/>
      <c r="H112" s="70"/>
      <c r="I112" s="70"/>
      <c r="J112" s="71"/>
      <c r="K112" s="71"/>
    </row>
    <row r="113" spans="1:11" ht="12.75">
      <c r="A113" s="202" t="s">
        <v>106</v>
      </c>
      <c r="B113" s="203"/>
      <c r="C113" s="65"/>
      <c r="D113" s="72"/>
      <c r="E113" s="72"/>
      <c r="F113" s="72"/>
      <c r="G113" s="72"/>
      <c r="H113" s="72"/>
      <c r="I113" s="72"/>
      <c r="J113" s="73"/>
      <c r="K113" s="73"/>
    </row>
    <row r="114" spans="1:11" ht="12.75">
      <c r="A114" s="200" t="s">
        <v>92</v>
      </c>
      <c r="B114" s="201"/>
      <c r="C114" s="69"/>
      <c r="D114" s="74"/>
      <c r="E114" s="74"/>
      <c r="F114" s="74"/>
      <c r="G114" s="74"/>
      <c r="H114" s="74"/>
      <c r="I114" s="74"/>
      <c r="J114" s="74"/>
      <c r="K114" s="74"/>
    </row>
    <row r="115" spans="1:11" ht="12.75">
      <c r="A115" s="206" t="s">
        <v>104</v>
      </c>
      <c r="B115" s="207"/>
      <c r="C115" s="69"/>
      <c r="D115" s="74"/>
      <c r="E115" s="74"/>
      <c r="F115" s="74"/>
      <c r="G115" s="74"/>
      <c r="H115" s="74"/>
      <c r="I115" s="74"/>
      <c r="J115" s="74"/>
      <c r="K115" s="74"/>
    </row>
    <row r="116" spans="1:11" ht="12.75">
      <c r="A116" s="60"/>
      <c r="B116" s="59"/>
      <c r="C116" s="69"/>
      <c r="D116" s="79"/>
      <c r="E116" s="80"/>
      <c r="F116" s="80"/>
      <c r="G116" s="80"/>
      <c r="H116" s="80"/>
      <c r="I116" s="76"/>
      <c r="J116" s="77"/>
      <c r="K116" s="77"/>
    </row>
    <row r="117" spans="1:11" ht="12.75">
      <c r="A117" s="60"/>
      <c r="B117" s="53" t="s">
        <v>11</v>
      </c>
      <c r="C117" s="69"/>
      <c r="D117" s="81"/>
      <c r="E117" s="74"/>
      <c r="F117" s="74"/>
      <c r="G117" s="74"/>
      <c r="H117" s="81"/>
      <c r="I117" s="70"/>
      <c r="J117" s="71"/>
      <c r="K117" s="71"/>
    </row>
    <row r="118" spans="1:11" ht="12.75">
      <c r="A118" s="60"/>
      <c r="B118" s="53" t="s">
        <v>12</v>
      </c>
      <c r="C118" s="69"/>
      <c r="D118" s="70"/>
      <c r="E118" s="74"/>
      <c r="F118" s="74"/>
      <c r="G118" s="74"/>
      <c r="H118" s="70"/>
      <c r="I118" s="70"/>
      <c r="J118" s="71"/>
      <c r="K118" s="71"/>
    </row>
    <row r="119" spans="1:11" ht="12.75">
      <c r="A119" s="60"/>
      <c r="B119" s="53"/>
      <c r="C119" s="69"/>
      <c r="D119" s="78"/>
      <c r="E119" s="76"/>
      <c r="F119" s="76"/>
      <c r="G119" s="76"/>
      <c r="H119" s="76"/>
      <c r="I119" s="76"/>
      <c r="J119" s="77"/>
      <c r="K119" s="77"/>
    </row>
    <row r="120" spans="1:11" ht="12.75">
      <c r="A120" s="200" t="s">
        <v>93</v>
      </c>
      <c r="B120" s="201"/>
      <c r="C120" s="69"/>
      <c r="D120" s="74"/>
      <c r="E120" s="74"/>
      <c r="F120" s="74"/>
      <c r="G120" s="74"/>
      <c r="H120" s="74"/>
      <c r="I120" s="74"/>
      <c r="J120" s="74"/>
      <c r="K120" s="74"/>
    </row>
    <row r="121" spans="1:11" ht="12.75">
      <c r="A121" s="98"/>
      <c r="B121" s="97" t="s">
        <v>105</v>
      </c>
      <c r="C121" s="69"/>
      <c r="D121" s="74"/>
      <c r="E121" s="74"/>
      <c r="F121" s="74"/>
      <c r="G121" s="74"/>
      <c r="H121" s="74"/>
      <c r="I121" s="74"/>
      <c r="J121" s="74"/>
      <c r="K121" s="74"/>
    </row>
    <row r="122" spans="1:11" ht="12.75">
      <c r="A122" s="60"/>
      <c r="B122" s="59"/>
      <c r="C122" s="69"/>
      <c r="D122" s="79"/>
      <c r="E122" s="80"/>
      <c r="F122" s="80"/>
      <c r="G122" s="80"/>
      <c r="H122" s="80"/>
      <c r="I122" s="76"/>
      <c r="J122" s="77"/>
      <c r="K122" s="77"/>
    </row>
    <row r="123" spans="1:11" ht="12.75">
      <c r="A123" s="60"/>
      <c r="B123" s="53" t="s">
        <v>11</v>
      </c>
      <c r="C123" s="69"/>
      <c r="D123" s="81"/>
      <c r="E123" s="74"/>
      <c r="F123" s="74"/>
      <c r="G123" s="74"/>
      <c r="H123" s="81"/>
      <c r="I123" s="70"/>
      <c r="J123" s="71"/>
      <c r="K123" s="71"/>
    </row>
    <row r="124" spans="1:15" ht="12.75">
      <c r="A124" s="60"/>
      <c r="B124" s="53" t="s">
        <v>12</v>
      </c>
      <c r="C124" s="69"/>
      <c r="D124" s="70"/>
      <c r="E124" s="74"/>
      <c r="F124" s="74"/>
      <c r="G124" s="74"/>
      <c r="H124" s="70"/>
      <c r="I124" s="70"/>
      <c r="J124" s="71"/>
      <c r="K124" s="71"/>
      <c r="O124" s="61"/>
    </row>
    <row r="125" spans="1:11" ht="12.75">
      <c r="A125" s="60"/>
      <c r="B125" s="53"/>
      <c r="C125" s="69"/>
      <c r="D125" s="78"/>
      <c r="E125" s="76"/>
      <c r="F125" s="76"/>
      <c r="G125" s="76"/>
      <c r="H125" s="76"/>
      <c r="I125" s="76"/>
      <c r="J125" s="77"/>
      <c r="K125" s="77"/>
    </row>
    <row r="126" spans="1:11" ht="12.75">
      <c r="A126" s="202" t="s">
        <v>10</v>
      </c>
      <c r="B126" s="203"/>
      <c r="C126" s="65"/>
      <c r="D126" s="72"/>
      <c r="E126" s="72"/>
      <c r="F126" s="72"/>
      <c r="G126" s="72"/>
      <c r="H126" s="72"/>
      <c r="I126" s="72"/>
      <c r="J126" s="73"/>
      <c r="K126" s="73"/>
    </row>
    <row r="127" spans="1:11" ht="12.75">
      <c r="A127" s="200" t="s">
        <v>107</v>
      </c>
      <c r="B127" s="201"/>
      <c r="C127" s="69"/>
      <c r="D127" s="74"/>
      <c r="E127" s="74"/>
      <c r="F127" s="74"/>
      <c r="G127" s="74"/>
      <c r="H127" s="74"/>
      <c r="I127" s="74"/>
      <c r="J127" s="74"/>
      <c r="K127" s="74"/>
    </row>
    <row r="128" spans="1:11" ht="12.75">
      <c r="A128" s="82"/>
      <c r="B128" s="53" t="s">
        <v>11</v>
      </c>
      <c r="C128" s="69"/>
      <c r="D128" s="70"/>
      <c r="E128" s="74"/>
      <c r="F128" s="74"/>
      <c r="G128" s="74"/>
      <c r="H128" s="70"/>
      <c r="I128" s="70"/>
      <c r="J128" s="71"/>
      <c r="K128" s="71"/>
    </row>
    <row r="129" spans="1:11" ht="12.75">
      <c r="A129" s="82"/>
      <c r="B129" s="53" t="s">
        <v>12</v>
      </c>
      <c r="C129" s="69"/>
      <c r="D129" s="70"/>
      <c r="E129" s="74"/>
      <c r="F129" s="74"/>
      <c r="G129" s="74"/>
      <c r="H129" s="70"/>
      <c r="I129" s="70"/>
      <c r="J129" s="71"/>
      <c r="K129" s="71"/>
    </row>
    <row r="130" spans="1:11" ht="12.75">
      <c r="A130" s="60"/>
      <c r="B130" s="59"/>
      <c r="C130" s="69"/>
      <c r="D130" s="88"/>
      <c r="E130" s="86"/>
      <c r="F130" s="86"/>
      <c r="G130" s="86"/>
      <c r="H130" s="86"/>
      <c r="I130" s="86"/>
      <c r="J130" s="87"/>
      <c r="K130" s="87"/>
    </row>
    <row r="131" spans="1:11" ht="12.75">
      <c r="A131" s="208" t="s">
        <v>108</v>
      </c>
      <c r="B131" s="201"/>
      <c r="C131" s="69"/>
      <c r="D131" s="74"/>
      <c r="E131" s="74"/>
      <c r="F131" s="74"/>
      <c r="G131" s="74"/>
      <c r="H131" s="74"/>
      <c r="I131" s="74"/>
      <c r="J131" s="74"/>
      <c r="K131" s="74"/>
    </row>
    <row r="132" spans="1:11" ht="12.75">
      <c r="A132" s="60"/>
      <c r="B132" s="53" t="s">
        <v>11</v>
      </c>
      <c r="C132" s="69"/>
      <c r="D132" s="70"/>
      <c r="E132" s="74"/>
      <c r="F132" s="74"/>
      <c r="G132" s="74"/>
      <c r="H132" s="70"/>
      <c r="I132" s="70"/>
      <c r="J132" s="71"/>
      <c r="K132" s="71"/>
    </row>
    <row r="133" spans="1:11" ht="12.75">
      <c r="A133" s="60"/>
      <c r="B133" s="53" t="s">
        <v>12</v>
      </c>
      <c r="C133" s="69"/>
      <c r="D133" s="70"/>
      <c r="E133" s="74"/>
      <c r="F133" s="74"/>
      <c r="G133" s="74"/>
      <c r="H133" s="70"/>
      <c r="I133" s="70"/>
      <c r="J133" s="71"/>
      <c r="K133" s="71"/>
    </row>
    <row r="134" spans="1:11" ht="12.75">
      <c r="A134" s="60"/>
      <c r="B134" s="53"/>
      <c r="C134" s="69"/>
      <c r="D134" s="88"/>
      <c r="E134" s="86"/>
      <c r="F134" s="86"/>
      <c r="G134" s="86"/>
      <c r="H134" s="86"/>
      <c r="I134" s="86"/>
      <c r="J134" s="87"/>
      <c r="K134" s="87"/>
    </row>
    <row r="135" spans="1:11" ht="12.75">
      <c r="A135" s="200" t="s">
        <v>122</v>
      </c>
      <c r="B135" s="201"/>
      <c r="C135" s="69"/>
      <c r="D135" s="74"/>
      <c r="E135" s="74"/>
      <c r="F135" s="74"/>
      <c r="G135" s="74"/>
      <c r="H135" s="74"/>
      <c r="I135" s="74"/>
      <c r="J135" s="74"/>
      <c r="K135" s="74"/>
    </row>
    <row r="136" spans="1:11" ht="12.75">
      <c r="A136" s="82"/>
      <c r="B136" s="53" t="s">
        <v>11</v>
      </c>
      <c r="C136" s="83"/>
      <c r="D136" s="70"/>
      <c r="E136" s="74"/>
      <c r="F136" s="74"/>
      <c r="G136" s="74"/>
      <c r="H136" s="70"/>
      <c r="I136" s="70"/>
      <c r="J136" s="71"/>
      <c r="K136" s="71"/>
    </row>
    <row r="137" spans="1:11" ht="12.75">
      <c r="A137" s="82"/>
      <c r="B137" s="53" t="s">
        <v>12</v>
      </c>
      <c r="C137" s="83"/>
      <c r="D137" s="70"/>
      <c r="E137" s="74"/>
      <c r="F137" s="74"/>
      <c r="G137" s="74"/>
      <c r="H137" s="70"/>
      <c r="I137" s="70"/>
      <c r="J137" s="71"/>
      <c r="K137" s="71"/>
    </row>
    <row r="138" spans="1:11" ht="12.75">
      <c r="A138" s="60"/>
      <c r="B138" s="59"/>
      <c r="C138" s="83"/>
      <c r="D138" s="74"/>
      <c r="E138" s="74"/>
      <c r="F138" s="74"/>
      <c r="G138" s="74"/>
      <c r="H138" s="74"/>
      <c r="I138" s="74"/>
      <c r="J138" s="74"/>
      <c r="K138" s="74"/>
    </row>
    <row r="139" spans="1:11" ht="12.75">
      <c r="A139" s="84"/>
      <c r="B139" s="53"/>
      <c r="C139" s="83"/>
      <c r="D139" s="85"/>
      <c r="E139" s="86"/>
      <c r="F139" s="86"/>
      <c r="G139" s="86"/>
      <c r="H139" s="86"/>
      <c r="I139" s="86"/>
      <c r="J139" s="87"/>
      <c r="K139" s="87"/>
    </row>
    <row r="140" spans="1:11" ht="12.75">
      <c r="A140" s="202" t="s">
        <v>109</v>
      </c>
      <c r="B140" s="203"/>
      <c r="C140" s="65"/>
      <c r="D140" s="72"/>
      <c r="E140" s="72"/>
      <c r="F140" s="72"/>
      <c r="G140" s="72"/>
      <c r="H140" s="72"/>
      <c r="I140" s="72"/>
      <c r="J140" s="73"/>
      <c r="K140" s="73"/>
    </row>
    <row r="141" spans="1:11" ht="12.75">
      <c r="A141" s="208" t="s">
        <v>123</v>
      </c>
      <c r="B141" s="209"/>
      <c r="C141" s="83"/>
      <c r="D141" s="74"/>
      <c r="E141" s="74"/>
      <c r="F141" s="74"/>
      <c r="G141" s="74"/>
      <c r="H141" s="74"/>
      <c r="I141" s="74"/>
      <c r="J141" s="74"/>
      <c r="K141" s="74"/>
    </row>
    <row r="142" spans="1:11" ht="12.75">
      <c r="A142" s="84"/>
      <c r="B142" s="99"/>
      <c r="C142" s="83"/>
      <c r="D142" s="78"/>
      <c r="E142" s="76"/>
      <c r="F142" s="76"/>
      <c r="G142" s="76"/>
      <c r="H142" s="76"/>
      <c r="I142" s="76"/>
      <c r="J142" s="77"/>
      <c r="K142" s="77"/>
    </row>
    <row r="143" spans="1:11" ht="12.75">
      <c r="A143" s="84"/>
      <c r="B143" s="53" t="s">
        <v>11</v>
      </c>
      <c r="C143" s="83"/>
      <c r="D143" s="74"/>
      <c r="E143" s="74"/>
      <c r="F143" s="74"/>
      <c r="G143" s="74"/>
      <c r="H143" s="70"/>
      <c r="I143" s="74"/>
      <c r="J143" s="71"/>
      <c r="K143" s="71"/>
    </row>
    <row r="144" spans="1:11" ht="12.75">
      <c r="A144" s="84"/>
      <c r="B144" s="96" t="s">
        <v>12</v>
      </c>
      <c r="C144" s="83"/>
      <c r="D144" s="74"/>
      <c r="E144" s="74"/>
      <c r="F144" s="74"/>
      <c r="G144" s="74"/>
      <c r="H144" s="70"/>
      <c r="I144" s="74"/>
      <c r="J144" s="71"/>
      <c r="K144" s="71"/>
    </row>
    <row r="145" spans="1:11" ht="12.75">
      <c r="A145" s="84"/>
      <c r="B145" s="99"/>
      <c r="C145" s="83"/>
      <c r="D145" s="88"/>
      <c r="E145" s="86"/>
      <c r="F145" s="86"/>
      <c r="G145" s="86"/>
      <c r="H145" s="86"/>
      <c r="I145" s="86"/>
      <c r="J145" s="87"/>
      <c r="K145" s="87"/>
    </row>
    <row r="146" spans="1:11" ht="12.75">
      <c r="A146" s="202" t="s">
        <v>110</v>
      </c>
      <c r="B146" s="203"/>
      <c r="C146" s="65"/>
      <c r="D146" s="72"/>
      <c r="E146" s="72"/>
      <c r="F146" s="72"/>
      <c r="G146" s="72"/>
      <c r="H146" s="72"/>
      <c r="I146" s="72"/>
      <c r="J146" s="73"/>
      <c r="K146" s="73"/>
    </row>
    <row r="147" spans="1:11" ht="12.75">
      <c r="A147" s="208" t="s">
        <v>94</v>
      </c>
      <c r="B147" s="209"/>
      <c r="C147" s="83"/>
      <c r="D147" s="74"/>
      <c r="E147" s="74"/>
      <c r="F147" s="74"/>
      <c r="G147" s="74"/>
      <c r="H147" s="74"/>
      <c r="I147" s="74"/>
      <c r="J147" s="74"/>
      <c r="K147" s="74"/>
    </row>
    <row r="148" spans="1:11" ht="12.75">
      <c r="A148" s="84"/>
      <c r="B148" s="99"/>
      <c r="C148" s="83"/>
      <c r="D148" s="78"/>
      <c r="E148" s="76"/>
      <c r="F148" s="76"/>
      <c r="G148" s="76"/>
      <c r="H148" s="76"/>
      <c r="I148" s="76"/>
      <c r="J148" s="77"/>
      <c r="K148" s="77"/>
    </row>
    <row r="149" spans="1:11" ht="12.75">
      <c r="A149" s="84"/>
      <c r="B149" s="53" t="s">
        <v>11</v>
      </c>
      <c r="C149" s="83"/>
      <c r="D149" s="74"/>
      <c r="E149" s="74"/>
      <c r="F149" s="74"/>
      <c r="G149" s="74"/>
      <c r="H149" s="70"/>
      <c r="I149" s="74"/>
      <c r="J149" s="71"/>
      <c r="K149" s="71"/>
    </row>
    <row r="150" spans="1:11" ht="12.75">
      <c r="A150" s="84"/>
      <c r="B150" s="96" t="s">
        <v>12</v>
      </c>
      <c r="C150" s="83"/>
      <c r="D150" s="74"/>
      <c r="E150" s="74"/>
      <c r="F150" s="74"/>
      <c r="G150" s="74"/>
      <c r="H150" s="70"/>
      <c r="I150" s="74"/>
      <c r="J150" s="71"/>
      <c r="K150" s="71"/>
    </row>
    <row r="151" spans="1:11" ht="12.75">
      <c r="A151" s="84"/>
      <c r="B151" s="99"/>
      <c r="C151" s="83"/>
      <c r="D151" s="88"/>
      <c r="E151" s="86"/>
      <c r="F151" s="86"/>
      <c r="G151" s="86"/>
      <c r="H151" s="86"/>
      <c r="I151" s="86"/>
      <c r="J151" s="87"/>
      <c r="K151" s="87"/>
    </row>
    <row r="152" spans="1:11" ht="12.75">
      <c r="A152" s="208" t="s">
        <v>95</v>
      </c>
      <c r="B152" s="209"/>
      <c r="C152" s="83"/>
      <c r="D152" s="74"/>
      <c r="E152" s="74"/>
      <c r="F152" s="74"/>
      <c r="G152" s="74"/>
      <c r="H152" s="74"/>
      <c r="I152" s="74"/>
      <c r="J152" s="74"/>
      <c r="K152" s="74"/>
    </row>
    <row r="153" spans="1:11" ht="12.75">
      <c r="A153" s="84"/>
      <c r="B153" s="99"/>
      <c r="C153" s="83"/>
      <c r="D153" s="88"/>
      <c r="E153" s="86"/>
      <c r="F153" s="86"/>
      <c r="G153" s="86"/>
      <c r="H153" s="86"/>
      <c r="I153" s="86"/>
      <c r="J153" s="87"/>
      <c r="K153" s="87"/>
    </row>
    <row r="154" spans="1:11" ht="12.75">
      <c r="A154" s="84"/>
      <c r="B154" s="53" t="s">
        <v>11</v>
      </c>
      <c r="C154" s="83"/>
      <c r="D154" s="74"/>
      <c r="E154" s="74"/>
      <c r="F154" s="74"/>
      <c r="G154" s="74"/>
      <c r="H154" s="70"/>
      <c r="I154" s="74"/>
      <c r="J154" s="71"/>
      <c r="K154" s="71"/>
    </row>
    <row r="155" spans="1:11" ht="12.75">
      <c r="A155" s="84"/>
      <c r="B155" s="96" t="s">
        <v>12</v>
      </c>
      <c r="C155" s="83"/>
      <c r="D155" s="74"/>
      <c r="E155" s="74"/>
      <c r="F155" s="74"/>
      <c r="G155" s="74"/>
      <c r="H155" s="70"/>
      <c r="I155" s="74"/>
      <c r="J155" s="71"/>
      <c r="K155" s="71"/>
    </row>
    <row r="156" spans="1:11" ht="12.75">
      <c r="A156" s="84"/>
      <c r="B156" s="99"/>
      <c r="C156" s="83"/>
      <c r="D156" s="88"/>
      <c r="E156" s="86"/>
      <c r="F156" s="86"/>
      <c r="G156" s="86"/>
      <c r="H156" s="86"/>
      <c r="I156" s="86"/>
      <c r="J156" s="87"/>
      <c r="K156" s="87"/>
    </row>
    <row r="157" spans="1:11" ht="12.75">
      <c r="A157" s="202" t="s">
        <v>111</v>
      </c>
      <c r="B157" s="203"/>
      <c r="C157" s="65"/>
      <c r="D157" s="72"/>
      <c r="E157" s="72"/>
      <c r="F157" s="72"/>
      <c r="G157" s="72"/>
      <c r="H157" s="72"/>
      <c r="I157" s="72"/>
      <c r="J157" s="73"/>
      <c r="K157" s="73"/>
    </row>
    <row r="158" spans="1:11" ht="12.75">
      <c r="A158" s="208" t="s">
        <v>112</v>
      </c>
      <c r="B158" s="209"/>
      <c r="C158" s="83"/>
      <c r="D158" s="74"/>
      <c r="E158" s="74"/>
      <c r="F158" s="74"/>
      <c r="G158" s="74"/>
      <c r="H158" s="74"/>
      <c r="I158" s="74"/>
      <c r="J158" s="74"/>
      <c r="K158" s="74"/>
    </row>
    <row r="159" spans="1:11" ht="12.75">
      <c r="A159" s="84"/>
      <c r="B159" s="99"/>
      <c r="C159" s="83"/>
      <c r="D159" s="78"/>
      <c r="E159" s="76"/>
      <c r="F159" s="76"/>
      <c r="G159" s="76"/>
      <c r="H159" s="76"/>
      <c r="I159" s="76"/>
      <c r="J159" s="77"/>
      <c r="K159" s="77"/>
    </row>
    <row r="160" spans="1:11" ht="12.75">
      <c r="A160" s="84"/>
      <c r="B160" s="53" t="s">
        <v>11</v>
      </c>
      <c r="C160" s="83"/>
      <c r="D160" s="74"/>
      <c r="E160" s="74"/>
      <c r="F160" s="74"/>
      <c r="G160" s="74"/>
      <c r="H160" s="70"/>
      <c r="I160" s="74"/>
      <c r="J160" s="71"/>
      <c r="K160" s="71"/>
    </row>
    <row r="161" spans="1:11" ht="12.75">
      <c r="A161" s="84"/>
      <c r="B161" s="96" t="s">
        <v>12</v>
      </c>
      <c r="C161" s="83"/>
      <c r="D161" s="100"/>
      <c r="E161" s="100"/>
      <c r="F161" s="100"/>
      <c r="G161" s="100"/>
      <c r="H161" s="101"/>
      <c r="I161" s="100"/>
      <c r="J161" s="102"/>
      <c r="K161" s="102"/>
    </row>
    <row r="162" spans="1:11" ht="12.75">
      <c r="A162" s="152"/>
      <c r="B162" s="153"/>
      <c r="C162" s="154"/>
      <c r="D162" s="155"/>
      <c r="E162" s="155"/>
      <c r="F162" s="155"/>
      <c r="G162" s="155"/>
      <c r="H162" s="155"/>
      <c r="I162" s="155"/>
      <c r="J162" s="156"/>
      <c r="K162" s="156"/>
    </row>
  </sheetData>
  <sheetProtection/>
  <mergeCells count="27">
    <mergeCell ref="A147:B147"/>
    <mergeCell ref="A158:B158"/>
    <mergeCell ref="A157:B157"/>
    <mergeCell ref="A131:B131"/>
    <mergeCell ref="A141:B141"/>
    <mergeCell ref="A146:B146"/>
    <mergeCell ref="A152:B152"/>
    <mergeCell ref="A140:B140"/>
    <mergeCell ref="A135:B135"/>
    <mergeCell ref="A127:B127"/>
    <mergeCell ref="A37:B37"/>
    <mergeCell ref="A114:B114"/>
    <mergeCell ref="A102:B102"/>
    <mergeCell ref="A106:B106"/>
    <mergeCell ref="A126:B126"/>
    <mergeCell ref="A113:B113"/>
    <mergeCell ref="A110:B110"/>
    <mergeCell ref="A115:B115"/>
    <mergeCell ref="A120:B120"/>
    <mergeCell ref="A1:J1"/>
    <mergeCell ref="A2:J2"/>
    <mergeCell ref="A87:J87"/>
    <mergeCell ref="A89:J89"/>
    <mergeCell ref="A3:J3"/>
    <mergeCell ref="A43:B43"/>
    <mergeCell ref="A49:B49"/>
    <mergeCell ref="A88:J88"/>
  </mergeCells>
  <printOptions/>
  <pageMargins left="0.25" right="0.26" top="0.58" bottom="0.58" header="0.5" footer="0.5"/>
  <pageSetup horizontalDpi="600" verticalDpi="600" orientation="portrait" paperSize="17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dthompson</cp:lastModifiedBy>
  <cp:lastPrinted>2008-11-12T22:36:44Z</cp:lastPrinted>
  <dcterms:created xsi:type="dcterms:W3CDTF">2002-07-11T18:29:15Z</dcterms:created>
  <dcterms:modified xsi:type="dcterms:W3CDTF">2009-06-22T19:42:50Z</dcterms:modified>
  <cp:category/>
  <cp:version/>
  <cp:contentType/>
  <cp:contentStatus/>
</cp:coreProperties>
</file>