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343" activeTab="1"/>
  </bookViews>
  <sheets>
    <sheet name="Candidates" sheetId="1" r:id="rId1"/>
    <sheet name="State Issues" sheetId="2" r:id="rId2"/>
  </sheets>
  <definedNames>
    <definedName name="_xlnm.Print_Area" localSheetId="0">'Candidates'!$A$1:$Z$73</definedName>
    <definedName name="_xlnm.Print_Area" localSheetId="1">'State Issues'!$A$1:$Z$67</definedName>
  </definedNames>
  <calcPr fullCalcOnLoad="1"/>
</workbook>
</file>

<file path=xl/sharedStrings.xml><?xml version="1.0" encoding="utf-8"?>
<sst xmlns="http://schemas.openxmlformats.org/spreadsheetml/2006/main" count="211" uniqueCount="106">
  <si>
    <t>U.S. Senator</t>
  </si>
  <si>
    <t>Grand</t>
  </si>
  <si>
    <t>Centerview</t>
  </si>
  <si>
    <t>Chilhowee</t>
  </si>
  <si>
    <t>Columbus</t>
  </si>
  <si>
    <t>Hazel Hill</t>
  </si>
  <si>
    <t>N Holden</t>
  </si>
  <si>
    <t>S Holden</t>
  </si>
  <si>
    <t>Jefferson</t>
  </si>
  <si>
    <t>Kingsville</t>
  </si>
  <si>
    <t>Knob Noster</t>
  </si>
  <si>
    <t>Lowland</t>
  </si>
  <si>
    <t>Simpson</t>
  </si>
  <si>
    <t>Montserrat</t>
  </si>
  <si>
    <t>Pittsville</t>
  </si>
  <si>
    <t>Post Oak</t>
  </si>
  <si>
    <t>Rose Hill</t>
  </si>
  <si>
    <t>Wbg NE</t>
  </si>
  <si>
    <t>Wbg NW</t>
  </si>
  <si>
    <t>Wbg SE 1</t>
  </si>
  <si>
    <t>Wbg SE 2</t>
  </si>
  <si>
    <t xml:space="preserve">Wbg SW </t>
  </si>
  <si>
    <t>Absentee</t>
  </si>
  <si>
    <t>Total</t>
  </si>
  <si>
    <t>Jim Talent</t>
  </si>
  <si>
    <t>State Auditor</t>
  </si>
  <si>
    <t xml:space="preserve">U.S. Representative - Dist. 4 </t>
  </si>
  <si>
    <t>State Representative - Dist. 120</t>
  </si>
  <si>
    <t>State Representative - Dist. 121</t>
  </si>
  <si>
    <t>State Representative - Dist. 122</t>
  </si>
  <si>
    <t>Associate Circuit Judge - Associate Division</t>
  </si>
  <si>
    <t>Claire McCaskill</t>
  </si>
  <si>
    <t>Ike Skelton</t>
  </si>
  <si>
    <t>James A. (Jim) Noland</t>
  </si>
  <si>
    <t>Shannon Cooper</t>
  </si>
  <si>
    <t>David Pearce</t>
  </si>
  <si>
    <t>Associate Circuit Judge - Probate Division</t>
  </si>
  <si>
    <t>Garrett R. (Robin) Crouch II</t>
  </si>
  <si>
    <t>Presiding Commissioner</t>
  </si>
  <si>
    <t>William R. (Bill) Brenner</t>
  </si>
  <si>
    <t>Clerk of the Circuit Court</t>
  </si>
  <si>
    <t>County Clerk</t>
  </si>
  <si>
    <t>Gilbert Powers</t>
  </si>
  <si>
    <t>Recorder of Deeds</t>
  </si>
  <si>
    <t>Prosecuting Attorney</t>
  </si>
  <si>
    <t>County Auditor</t>
  </si>
  <si>
    <t>C. Kay Dolan</t>
  </si>
  <si>
    <t>Collector of Revenue</t>
  </si>
  <si>
    <t>Ruthane Small</t>
  </si>
  <si>
    <t>NO</t>
  </si>
  <si>
    <t>YES</t>
  </si>
  <si>
    <t>State of Missouri</t>
  </si>
  <si>
    <t>Missouri Supreme Court Judge</t>
  </si>
  <si>
    <t>Western District</t>
  </si>
  <si>
    <t>Missouri Court of Appeals Judges</t>
  </si>
  <si>
    <t>Constitutional Amendment No. 3</t>
  </si>
  <si>
    <t>Constitutional Amendment No. 2</t>
  </si>
  <si>
    <t>Official Totals as Certified by the Election Canvass Board</t>
  </si>
  <si>
    <t>Provided by Gilbert Powers, County Clerk and Election Authority for Johnson County, Missouri</t>
  </si>
  <si>
    <t>Frank Gilmour</t>
  </si>
  <si>
    <t>Lydia Lewis</t>
  </si>
  <si>
    <t>Sandra Thomas</t>
  </si>
  <si>
    <t>Susan Montee</t>
  </si>
  <si>
    <t>Charles W. Baum</t>
  </si>
  <si>
    <t>Terry Bunker</t>
  </si>
  <si>
    <t>Bryce A. Holthouse</t>
  </si>
  <si>
    <t>Melinda (Mel) Ivey</t>
  </si>
  <si>
    <t>Kristi  L. Kenney</t>
  </si>
  <si>
    <t>William Truman (Bill) Wayne</t>
  </si>
  <si>
    <t>Mike McGhee</t>
  </si>
  <si>
    <t>Kathy J. Hudson</t>
  </si>
  <si>
    <t>Karl Timmerman</t>
  </si>
  <si>
    <t>Sue Dodson</t>
  </si>
  <si>
    <t>For Circuit Judge, Circuit 17, Division 1</t>
  </si>
  <si>
    <t>Jacqueline Cook</t>
  </si>
  <si>
    <t>John A. Hart</t>
  </si>
  <si>
    <t>Stephanie Elkins</t>
  </si>
  <si>
    <t>Jan Jones</t>
  </si>
  <si>
    <t>Lynn Stoppy Brackin</t>
  </si>
  <si>
    <t>Monica Penrose</t>
  </si>
  <si>
    <t>Teresa A. Collins</t>
  </si>
  <si>
    <t xml:space="preserve">November 7, 2006 General Election </t>
  </si>
  <si>
    <t>Shall Judge WILLIAM RAY PRICE be retained in office?</t>
  </si>
  <si>
    <t>Shall Judge MARY RHODES RUSSELL be retained in office?</t>
  </si>
  <si>
    <t>Shall Judge STEPHEN N. LIMBAUGH, JR. be retained in office?</t>
  </si>
  <si>
    <t>Additional four cents per cigarette tax.</t>
  </si>
  <si>
    <t>Constitutional Amendment No. 6</t>
  </si>
  <si>
    <t>Be amended to include a tax exemption for real and personal property</t>
  </si>
  <si>
    <t>that is used for nonprofit purposes of veterans organizations?</t>
  </si>
  <si>
    <t>Constitutional Amendment No. 7</t>
  </si>
  <si>
    <t>Proposition B</t>
  </si>
  <si>
    <t>Increase the State minimum wage rate to $6.50 per hour.</t>
  </si>
  <si>
    <t>Johnson County R-III School District</t>
  </si>
  <si>
    <t>Holden School District, borrow money in the amount of Five Million Dollars</t>
  </si>
  <si>
    <t>on stem cell research, therapies, and cures.</t>
  </si>
  <si>
    <t xml:space="preserve">Shall the MO Constitution be amended to allow and set limitations </t>
  </si>
  <si>
    <t>Jeffrey Alvarado</t>
  </si>
  <si>
    <t>Shall Judge JOSEPH M. ELLIS be retained in office?</t>
  </si>
  <si>
    <t>Shall Judge JAMES M. SMART, JR. be retained in office?</t>
  </si>
  <si>
    <t>Shall Judge HAROLD "HAL" LOWENSTEIN be retained in office?</t>
  </si>
  <si>
    <t>Kristi L. Kenney</t>
  </si>
  <si>
    <t>Arthur W. Shortland</t>
  </si>
  <si>
    <t>WRITE-IN</t>
  </si>
  <si>
    <t>Don Barrett</t>
  </si>
  <si>
    <t>Jerry L. Palmer</t>
  </si>
  <si>
    <t>Forfeiture of State Pensions upon felony conviction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</si>
</sst>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2" fillId="3" borderId="1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6" borderId="2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workbookViewId="0" topLeftCell="A60">
      <selection activeCell="X75" sqref="X75"/>
    </sheetView>
  </sheetViews>
  <sheetFormatPr defaultColWidth="9.140625" defaultRowHeight="12.75"/>
  <cols>
    <col min="1" max="1" width="34.28125" style="0" customWidth="1"/>
    <col min="2" max="2" width="31.28125" style="0" customWidth="1"/>
    <col min="3" max="24" width="15.00390625" style="0" customWidth="1"/>
    <col min="25" max="25" width="37.421875" style="0" customWidth="1"/>
    <col min="26" max="26" width="32.00390625" style="0" customWidth="1"/>
  </cols>
  <sheetData>
    <row r="1" spans="1:26" ht="26.25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6.25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20.2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3:26" ht="15.75">
      <c r="C4" s="1"/>
      <c r="D4" s="1"/>
      <c r="E4" s="1"/>
      <c r="F4" s="1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3" t="s">
        <v>1</v>
      </c>
      <c r="Z4" s="4"/>
    </row>
    <row r="5" spans="3:26" ht="21" thickBot="1"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9" t="s">
        <v>23</v>
      </c>
      <c r="Y5" s="70"/>
      <c r="Z5" s="71"/>
    </row>
    <row r="6" spans="1:26" ht="33" customHeight="1">
      <c r="A6" s="66" t="s">
        <v>0</v>
      </c>
      <c r="B6" s="6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72" t="str">
        <f>A6</f>
        <v>U.S. Senator</v>
      </c>
      <c r="Z6" s="73"/>
    </row>
    <row r="7" spans="1:26" ht="24" customHeight="1">
      <c r="A7" s="11"/>
      <c r="B7" s="12" t="s">
        <v>24</v>
      </c>
      <c r="C7" s="5">
        <v>287</v>
      </c>
      <c r="D7" s="5">
        <v>213</v>
      </c>
      <c r="E7" s="5">
        <v>221</v>
      </c>
      <c r="F7" s="5">
        <v>316</v>
      </c>
      <c r="G7" s="5">
        <v>265</v>
      </c>
      <c r="H7" s="5">
        <v>225</v>
      </c>
      <c r="I7" s="5">
        <v>120</v>
      </c>
      <c r="J7" s="5">
        <v>274</v>
      </c>
      <c r="K7" s="5">
        <v>648</v>
      </c>
      <c r="L7" s="5">
        <v>116</v>
      </c>
      <c r="M7" s="5">
        <v>107</v>
      </c>
      <c r="N7" s="5">
        <v>324</v>
      </c>
      <c r="O7" s="5">
        <v>802</v>
      </c>
      <c r="P7" s="5">
        <v>306</v>
      </c>
      <c r="Q7" s="5">
        <v>220</v>
      </c>
      <c r="R7" s="5">
        <v>678</v>
      </c>
      <c r="S7" s="5">
        <v>375</v>
      </c>
      <c r="T7" s="5">
        <v>707</v>
      </c>
      <c r="U7" s="5">
        <v>350</v>
      </c>
      <c r="V7" s="5">
        <v>479</v>
      </c>
      <c r="W7" s="5">
        <v>434</v>
      </c>
      <c r="X7" s="5">
        <f>SUM(C7:W7)</f>
        <v>7467</v>
      </c>
      <c r="Y7" s="74" t="str">
        <f>B7</f>
        <v>Jim Talent</v>
      </c>
      <c r="Z7" s="75"/>
    </row>
    <row r="8" spans="1:26" ht="25.5" customHeight="1">
      <c r="A8" s="11"/>
      <c r="B8" s="12" t="s">
        <v>31</v>
      </c>
      <c r="C8" s="5">
        <v>269</v>
      </c>
      <c r="D8" s="5">
        <v>222</v>
      </c>
      <c r="E8" s="5">
        <v>182</v>
      </c>
      <c r="F8" s="5">
        <v>305</v>
      </c>
      <c r="G8" s="5">
        <v>267</v>
      </c>
      <c r="H8" s="5">
        <v>257</v>
      </c>
      <c r="I8" s="5">
        <v>81</v>
      </c>
      <c r="J8" s="5">
        <v>210</v>
      </c>
      <c r="K8" s="5">
        <v>438</v>
      </c>
      <c r="L8" s="5">
        <v>73</v>
      </c>
      <c r="M8" s="5">
        <v>108</v>
      </c>
      <c r="N8" s="5">
        <v>214</v>
      </c>
      <c r="O8" s="5">
        <v>728</v>
      </c>
      <c r="P8" s="5">
        <v>384</v>
      </c>
      <c r="Q8" s="5">
        <v>160</v>
      </c>
      <c r="R8" s="5">
        <v>667</v>
      </c>
      <c r="S8" s="5">
        <v>480</v>
      </c>
      <c r="T8" s="5">
        <v>652</v>
      </c>
      <c r="U8" s="5">
        <v>485</v>
      </c>
      <c r="V8" s="5">
        <v>478</v>
      </c>
      <c r="W8" s="5">
        <v>439</v>
      </c>
      <c r="X8" s="5">
        <f>SUM(C8:W8)</f>
        <v>7099</v>
      </c>
      <c r="Y8" s="13" t="str">
        <f>B8</f>
        <v>Claire McCaskill</v>
      </c>
      <c r="Z8" s="14"/>
    </row>
    <row r="9" spans="1:26" ht="25.5" customHeight="1">
      <c r="A9" s="11"/>
      <c r="B9" s="12" t="s">
        <v>59</v>
      </c>
      <c r="C9" s="5">
        <v>30</v>
      </c>
      <c r="D9" s="5">
        <v>11</v>
      </c>
      <c r="E9" s="5">
        <v>25</v>
      </c>
      <c r="F9" s="5">
        <v>28</v>
      </c>
      <c r="G9" s="5">
        <v>38</v>
      </c>
      <c r="H9" s="5">
        <v>27</v>
      </c>
      <c r="I9" s="5">
        <v>9</v>
      </c>
      <c r="J9" s="5">
        <v>21</v>
      </c>
      <c r="K9" s="5">
        <v>37</v>
      </c>
      <c r="L9" s="5">
        <v>5</v>
      </c>
      <c r="M9" s="5">
        <v>12</v>
      </c>
      <c r="N9" s="5">
        <v>19</v>
      </c>
      <c r="O9" s="5">
        <v>62</v>
      </c>
      <c r="P9" s="5">
        <v>26</v>
      </c>
      <c r="Q9" s="5">
        <v>18</v>
      </c>
      <c r="R9" s="5">
        <v>44</v>
      </c>
      <c r="S9" s="5">
        <v>45</v>
      </c>
      <c r="T9" s="5">
        <v>39</v>
      </c>
      <c r="U9" s="5">
        <v>31</v>
      </c>
      <c r="V9" s="5">
        <v>33</v>
      </c>
      <c r="W9" s="5">
        <v>21</v>
      </c>
      <c r="X9" s="5">
        <f>SUM(C9:W9)</f>
        <v>581</v>
      </c>
      <c r="Y9" s="13" t="str">
        <f>B9</f>
        <v>Frank Gilmour</v>
      </c>
      <c r="Z9" s="14"/>
    </row>
    <row r="10" spans="1:26" ht="25.5" customHeight="1">
      <c r="A10" s="11"/>
      <c r="B10" s="12" t="s">
        <v>60</v>
      </c>
      <c r="C10" s="5">
        <v>6</v>
      </c>
      <c r="D10" s="5">
        <v>4</v>
      </c>
      <c r="E10" s="5">
        <v>3</v>
      </c>
      <c r="F10" s="5">
        <v>6</v>
      </c>
      <c r="G10" s="5">
        <v>9</v>
      </c>
      <c r="H10" s="5">
        <v>9</v>
      </c>
      <c r="I10" s="5">
        <v>0</v>
      </c>
      <c r="J10" s="5">
        <v>6</v>
      </c>
      <c r="K10" s="5">
        <v>22</v>
      </c>
      <c r="L10" s="5">
        <v>0</v>
      </c>
      <c r="M10" s="5">
        <v>0</v>
      </c>
      <c r="N10" s="5">
        <v>7</v>
      </c>
      <c r="O10" s="5">
        <v>20</v>
      </c>
      <c r="P10" s="5">
        <v>7</v>
      </c>
      <c r="Q10" s="5">
        <v>6</v>
      </c>
      <c r="R10" s="5">
        <v>8</v>
      </c>
      <c r="S10" s="5">
        <v>13</v>
      </c>
      <c r="T10" s="5">
        <v>13</v>
      </c>
      <c r="U10" s="5">
        <v>11</v>
      </c>
      <c r="V10" s="5">
        <v>11</v>
      </c>
      <c r="W10" s="5">
        <v>13</v>
      </c>
      <c r="X10" s="5">
        <f>SUM(C10:W10)</f>
        <v>174</v>
      </c>
      <c r="Y10" s="13" t="str">
        <f>B10</f>
        <v>Lydia Lewis</v>
      </c>
      <c r="Z10" s="14"/>
    </row>
    <row r="11" spans="1:26" ht="25.5" customHeight="1">
      <c r="A11" s="57" t="s">
        <v>102</v>
      </c>
      <c r="B11" s="12" t="s">
        <v>101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0</v>
      </c>
      <c r="X11" s="6">
        <v>0</v>
      </c>
      <c r="Y11" s="13" t="s">
        <v>101</v>
      </c>
      <c r="Z11" s="59" t="s">
        <v>102</v>
      </c>
    </row>
    <row r="12" spans="1:26" ht="25.5" customHeight="1">
      <c r="A12" s="57" t="s">
        <v>102</v>
      </c>
      <c r="B12" s="12" t="s">
        <v>103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0</v>
      </c>
      <c r="X12" s="6">
        <v>0</v>
      </c>
      <c r="Y12" s="13" t="s">
        <v>103</v>
      </c>
      <c r="Z12" s="59" t="s">
        <v>102</v>
      </c>
    </row>
    <row r="13" spans="1:26" ht="15" customHeight="1">
      <c r="A13" s="11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5"/>
      <c r="Z13" s="14"/>
    </row>
    <row r="14" spans="1:26" ht="23.25" customHeight="1">
      <c r="A14" s="68" t="s">
        <v>25</v>
      </c>
      <c r="B14" s="6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76" t="str">
        <f>A14</f>
        <v>State Auditor</v>
      </c>
      <c r="Z14" s="77"/>
    </row>
    <row r="15" spans="1:26" ht="23.25" customHeight="1">
      <c r="A15" s="17"/>
      <c r="B15" s="12" t="s">
        <v>61</v>
      </c>
      <c r="C15" s="5">
        <v>265</v>
      </c>
      <c r="D15" s="5">
        <v>185</v>
      </c>
      <c r="E15" s="5">
        <v>187</v>
      </c>
      <c r="F15" s="5">
        <v>271</v>
      </c>
      <c r="G15" s="5">
        <v>249</v>
      </c>
      <c r="H15" s="5">
        <v>200</v>
      </c>
      <c r="I15" s="5">
        <v>95</v>
      </c>
      <c r="J15" s="5">
        <v>242</v>
      </c>
      <c r="K15" s="5">
        <v>577</v>
      </c>
      <c r="L15" s="5">
        <v>103</v>
      </c>
      <c r="M15" s="5">
        <v>99</v>
      </c>
      <c r="N15" s="5">
        <v>274</v>
      </c>
      <c r="O15" s="5">
        <v>701</v>
      </c>
      <c r="P15" s="5">
        <v>263</v>
      </c>
      <c r="Q15" s="5">
        <v>201</v>
      </c>
      <c r="R15" s="5">
        <v>575</v>
      </c>
      <c r="S15" s="5">
        <v>351</v>
      </c>
      <c r="T15" s="5">
        <v>641</v>
      </c>
      <c r="U15" s="5">
        <v>326</v>
      </c>
      <c r="V15" s="5">
        <v>402</v>
      </c>
      <c r="W15" s="5">
        <v>406</v>
      </c>
      <c r="X15" s="5">
        <f>SUM(C15:W15)</f>
        <v>6613</v>
      </c>
      <c r="Y15" s="74" t="str">
        <f>B15</f>
        <v>Sandra Thomas</v>
      </c>
      <c r="Z15" s="75"/>
    </row>
    <row r="16" spans="1:26" ht="23.25" customHeight="1">
      <c r="A16" s="17"/>
      <c r="B16" s="12" t="s">
        <v>62</v>
      </c>
      <c r="C16" s="5">
        <v>283</v>
      </c>
      <c r="D16" s="5">
        <v>240</v>
      </c>
      <c r="E16" s="5">
        <v>213</v>
      </c>
      <c r="F16" s="5">
        <v>350</v>
      </c>
      <c r="G16" s="5">
        <v>277</v>
      </c>
      <c r="H16" s="5">
        <v>282</v>
      </c>
      <c r="I16" s="5">
        <v>107</v>
      </c>
      <c r="J16" s="5">
        <v>231</v>
      </c>
      <c r="K16" s="5">
        <v>487</v>
      </c>
      <c r="L16" s="5">
        <v>81</v>
      </c>
      <c r="M16" s="5">
        <v>113</v>
      </c>
      <c r="N16" s="5">
        <v>252</v>
      </c>
      <c r="O16" s="5">
        <v>802</v>
      </c>
      <c r="P16" s="5">
        <v>407</v>
      </c>
      <c r="Q16" s="5">
        <v>175</v>
      </c>
      <c r="R16" s="5">
        <v>727</v>
      </c>
      <c r="S16" s="5">
        <v>479</v>
      </c>
      <c r="T16" s="5">
        <v>687</v>
      </c>
      <c r="U16" s="5">
        <v>484</v>
      </c>
      <c r="V16" s="5">
        <v>523</v>
      </c>
      <c r="W16" s="5">
        <v>434</v>
      </c>
      <c r="X16" s="5">
        <f>SUM(C16:W16)</f>
        <v>7634</v>
      </c>
      <c r="Y16" s="74" t="str">
        <f>B16</f>
        <v>Susan Montee</v>
      </c>
      <c r="Z16" s="75"/>
    </row>
    <row r="17" spans="1:26" ht="23.25" customHeight="1">
      <c r="A17" s="17"/>
      <c r="B17" s="12" t="s">
        <v>63</v>
      </c>
      <c r="C17" s="5">
        <v>26</v>
      </c>
      <c r="D17" s="5">
        <v>9</v>
      </c>
      <c r="E17" s="5">
        <v>17</v>
      </c>
      <c r="F17" s="5">
        <v>12</v>
      </c>
      <c r="G17" s="5">
        <v>25</v>
      </c>
      <c r="H17" s="5">
        <v>23</v>
      </c>
      <c r="I17" s="5">
        <v>5</v>
      </c>
      <c r="J17" s="5">
        <v>22</v>
      </c>
      <c r="K17" s="5">
        <v>49</v>
      </c>
      <c r="L17" s="5">
        <v>7</v>
      </c>
      <c r="M17" s="5">
        <v>6</v>
      </c>
      <c r="N17" s="5">
        <v>17</v>
      </c>
      <c r="O17" s="5">
        <v>57</v>
      </c>
      <c r="P17" s="5">
        <v>30</v>
      </c>
      <c r="Q17" s="5">
        <v>12</v>
      </c>
      <c r="R17" s="5">
        <v>43</v>
      </c>
      <c r="S17" s="5">
        <v>54</v>
      </c>
      <c r="T17" s="5">
        <v>38</v>
      </c>
      <c r="U17" s="5">
        <v>28</v>
      </c>
      <c r="V17" s="5">
        <v>30</v>
      </c>
      <c r="W17" s="5">
        <v>11</v>
      </c>
      <c r="X17" s="5">
        <f>SUM(C17:W17)</f>
        <v>521</v>
      </c>
      <c r="Y17" s="13" t="str">
        <f>B17</f>
        <v>Charles W. Baum</v>
      </c>
      <c r="Z17" s="26"/>
    </row>
    <row r="18" spans="1:26" ht="23.25" customHeight="1">
      <c r="A18" s="17"/>
      <c r="B18" s="12" t="s">
        <v>64</v>
      </c>
      <c r="C18" s="5">
        <v>6</v>
      </c>
      <c r="D18" s="5">
        <v>3</v>
      </c>
      <c r="E18" s="5">
        <v>7</v>
      </c>
      <c r="F18" s="5">
        <v>6</v>
      </c>
      <c r="G18" s="5">
        <v>10</v>
      </c>
      <c r="H18" s="5">
        <v>6</v>
      </c>
      <c r="I18" s="5">
        <v>1</v>
      </c>
      <c r="J18" s="5">
        <v>12</v>
      </c>
      <c r="K18" s="5">
        <v>8</v>
      </c>
      <c r="L18" s="5">
        <v>2</v>
      </c>
      <c r="M18" s="5">
        <v>2</v>
      </c>
      <c r="N18" s="5">
        <v>4</v>
      </c>
      <c r="O18" s="5">
        <v>18</v>
      </c>
      <c r="P18" s="5">
        <v>7</v>
      </c>
      <c r="Q18" s="5">
        <v>6</v>
      </c>
      <c r="R18" s="5">
        <v>12</v>
      </c>
      <c r="S18" s="5">
        <v>8</v>
      </c>
      <c r="T18" s="5">
        <v>11</v>
      </c>
      <c r="U18" s="5">
        <v>6</v>
      </c>
      <c r="V18" s="5">
        <v>9</v>
      </c>
      <c r="W18" s="5">
        <v>15</v>
      </c>
      <c r="X18" s="5">
        <f>SUM(C18:W18)</f>
        <v>159</v>
      </c>
      <c r="Y18" s="13" t="str">
        <f>B18</f>
        <v>Terry Bunker</v>
      </c>
      <c r="Z18" s="26"/>
    </row>
    <row r="19" spans="1:26" ht="12.7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5"/>
      <c r="Z19" s="14"/>
    </row>
    <row r="20" spans="1:26" ht="24" customHeight="1">
      <c r="A20" s="68" t="s">
        <v>26</v>
      </c>
      <c r="B20" s="6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76" t="str">
        <f>A20</f>
        <v>U.S. Representative - Dist. 4 </v>
      </c>
      <c r="Z20" s="77"/>
    </row>
    <row r="21" spans="1:26" ht="24" customHeight="1">
      <c r="A21" s="17"/>
      <c r="B21" s="12" t="s">
        <v>33</v>
      </c>
      <c r="C21" s="5">
        <v>143</v>
      </c>
      <c r="D21" s="5">
        <v>108</v>
      </c>
      <c r="E21" s="5">
        <v>123</v>
      </c>
      <c r="F21" s="5">
        <v>143</v>
      </c>
      <c r="G21" s="5">
        <v>152</v>
      </c>
      <c r="H21" s="5">
        <v>115</v>
      </c>
      <c r="I21" s="5">
        <v>48</v>
      </c>
      <c r="J21" s="5">
        <v>177</v>
      </c>
      <c r="K21" s="5">
        <v>270</v>
      </c>
      <c r="L21" s="5">
        <v>46</v>
      </c>
      <c r="M21" s="5">
        <v>55</v>
      </c>
      <c r="N21" s="5">
        <v>123</v>
      </c>
      <c r="O21" s="5">
        <v>536</v>
      </c>
      <c r="P21" s="5">
        <v>132</v>
      </c>
      <c r="Q21" s="5">
        <v>109</v>
      </c>
      <c r="R21" s="5">
        <v>256</v>
      </c>
      <c r="S21" s="5">
        <v>167</v>
      </c>
      <c r="T21" s="5">
        <v>292</v>
      </c>
      <c r="U21" s="5">
        <v>163</v>
      </c>
      <c r="V21" s="5">
        <v>190</v>
      </c>
      <c r="W21" s="5">
        <v>199</v>
      </c>
      <c r="X21" s="5">
        <f>SUM(C21:W21)</f>
        <v>3547</v>
      </c>
      <c r="Y21" s="74" t="str">
        <f>B21</f>
        <v>James A. (Jim) Noland</v>
      </c>
      <c r="Z21" s="75"/>
    </row>
    <row r="22" spans="1:26" ht="24" customHeight="1">
      <c r="A22" s="17"/>
      <c r="B22" s="12" t="s">
        <v>32</v>
      </c>
      <c r="C22" s="5">
        <v>431</v>
      </c>
      <c r="D22" s="5">
        <v>324</v>
      </c>
      <c r="E22" s="5">
        <v>289</v>
      </c>
      <c r="F22" s="5">
        <v>487</v>
      </c>
      <c r="G22" s="5">
        <v>403</v>
      </c>
      <c r="H22" s="5">
        <v>393</v>
      </c>
      <c r="I22" s="5">
        <v>157</v>
      </c>
      <c r="J22" s="5">
        <v>308</v>
      </c>
      <c r="K22" s="5">
        <v>861</v>
      </c>
      <c r="L22" s="5">
        <v>144</v>
      </c>
      <c r="M22" s="5">
        <v>170</v>
      </c>
      <c r="N22" s="5">
        <v>429</v>
      </c>
      <c r="O22" s="5">
        <v>1001</v>
      </c>
      <c r="P22" s="5">
        <v>558</v>
      </c>
      <c r="Q22" s="5">
        <v>282</v>
      </c>
      <c r="R22" s="5">
        <v>1114</v>
      </c>
      <c r="S22" s="5">
        <v>702</v>
      </c>
      <c r="T22" s="5">
        <v>1091</v>
      </c>
      <c r="U22" s="5">
        <v>683</v>
      </c>
      <c r="V22" s="5">
        <v>767</v>
      </c>
      <c r="W22" s="5">
        <v>689</v>
      </c>
      <c r="X22" s="5">
        <f>SUM(C22:W22)</f>
        <v>11283</v>
      </c>
      <c r="Y22" s="74" t="str">
        <f>B22</f>
        <v>Ike Skelton</v>
      </c>
      <c r="Z22" s="75"/>
    </row>
    <row r="23" spans="1:26" ht="24" customHeight="1">
      <c r="A23" s="17"/>
      <c r="B23" s="12" t="s">
        <v>65</v>
      </c>
      <c r="C23" s="5">
        <v>16</v>
      </c>
      <c r="D23" s="5">
        <v>9</v>
      </c>
      <c r="E23" s="5">
        <v>13</v>
      </c>
      <c r="F23" s="5">
        <v>11</v>
      </c>
      <c r="G23" s="5">
        <v>13</v>
      </c>
      <c r="H23" s="5">
        <v>13</v>
      </c>
      <c r="I23" s="5">
        <v>2</v>
      </c>
      <c r="J23" s="5">
        <v>15</v>
      </c>
      <c r="K23" s="5">
        <v>16</v>
      </c>
      <c r="L23" s="5">
        <v>2</v>
      </c>
      <c r="M23" s="5">
        <v>4</v>
      </c>
      <c r="N23" s="5">
        <v>6</v>
      </c>
      <c r="O23" s="5">
        <v>45</v>
      </c>
      <c r="P23" s="5">
        <v>19</v>
      </c>
      <c r="Q23" s="5">
        <v>7</v>
      </c>
      <c r="R23" s="5">
        <v>16</v>
      </c>
      <c r="S23" s="5">
        <v>30</v>
      </c>
      <c r="T23" s="5">
        <v>15</v>
      </c>
      <c r="U23" s="5">
        <v>13</v>
      </c>
      <c r="V23" s="5">
        <v>16</v>
      </c>
      <c r="W23" s="5">
        <v>11</v>
      </c>
      <c r="X23" s="5">
        <f>SUM(C23:W23)</f>
        <v>292</v>
      </c>
      <c r="Y23" s="25" t="s">
        <v>65</v>
      </c>
      <c r="Z23" s="26"/>
    </row>
    <row r="24" spans="1:26" ht="24" customHeight="1">
      <c r="A24" s="17"/>
      <c r="B24" s="12" t="s">
        <v>66</v>
      </c>
      <c r="C24" s="5">
        <v>2</v>
      </c>
      <c r="D24" s="5">
        <v>4</v>
      </c>
      <c r="E24" s="5">
        <v>2</v>
      </c>
      <c r="F24" s="5">
        <v>4</v>
      </c>
      <c r="G24" s="5">
        <v>8</v>
      </c>
      <c r="H24" s="5">
        <v>4</v>
      </c>
      <c r="I24" s="5">
        <v>2</v>
      </c>
      <c r="J24" s="5">
        <v>12</v>
      </c>
      <c r="K24" s="5">
        <v>4</v>
      </c>
      <c r="L24" s="5">
        <v>0</v>
      </c>
      <c r="M24" s="5">
        <v>1</v>
      </c>
      <c r="N24" s="5">
        <v>3</v>
      </c>
      <c r="O24" s="5">
        <v>24</v>
      </c>
      <c r="P24" s="5">
        <v>6</v>
      </c>
      <c r="Q24" s="5">
        <v>3</v>
      </c>
      <c r="R24" s="5">
        <v>11</v>
      </c>
      <c r="S24" s="5">
        <v>12</v>
      </c>
      <c r="T24" s="5">
        <v>9</v>
      </c>
      <c r="U24" s="5">
        <v>10</v>
      </c>
      <c r="V24" s="5">
        <v>15</v>
      </c>
      <c r="W24" s="5">
        <v>5</v>
      </c>
      <c r="X24" s="5">
        <f>SUM(C24:W24)</f>
        <v>141</v>
      </c>
      <c r="Y24" s="25" t="s">
        <v>66</v>
      </c>
      <c r="Z24" s="26"/>
    </row>
    <row r="25" spans="1:26" ht="24" customHeight="1">
      <c r="A25" s="58" t="s">
        <v>102</v>
      </c>
      <c r="B25" s="12" t="s">
        <v>104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0</v>
      </c>
      <c r="X25" s="6">
        <v>0</v>
      </c>
      <c r="Y25" s="25" t="s">
        <v>104</v>
      </c>
      <c r="Z25" s="60" t="s">
        <v>102</v>
      </c>
    </row>
    <row r="26" spans="1:26" ht="15" customHeight="1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8"/>
    </row>
    <row r="27" spans="1:26" ht="24.75" customHeight="1">
      <c r="A27" s="64" t="s">
        <v>27</v>
      </c>
      <c r="B27" s="6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65" t="str">
        <f>A27</f>
        <v>State Representative - Dist. 120</v>
      </c>
      <c r="Z27" s="77"/>
    </row>
    <row r="28" spans="1:26" ht="24.75" customHeight="1">
      <c r="A28" s="17"/>
      <c r="B28" s="12" t="s">
        <v>34</v>
      </c>
      <c r="C28" s="40"/>
      <c r="D28" s="5">
        <v>263</v>
      </c>
      <c r="E28" s="40"/>
      <c r="F28" s="40"/>
      <c r="G28" s="40"/>
      <c r="H28" s="40"/>
      <c r="I28" s="5">
        <v>134</v>
      </c>
      <c r="J28" s="39"/>
      <c r="K28" s="39"/>
      <c r="L28" s="40"/>
      <c r="M28" s="39"/>
      <c r="N28" s="39"/>
      <c r="O28" s="39"/>
      <c r="P28" s="5">
        <v>362</v>
      </c>
      <c r="Q28" s="5">
        <v>253</v>
      </c>
      <c r="R28" s="40"/>
      <c r="S28" s="39"/>
      <c r="T28" s="39"/>
      <c r="U28" s="39"/>
      <c r="V28" s="39"/>
      <c r="W28" s="5">
        <v>49</v>
      </c>
      <c r="X28" s="5">
        <f>SUM(C28:W28)</f>
        <v>1061</v>
      </c>
      <c r="Y28" s="13" t="str">
        <f>B28</f>
        <v>Shannon Cooper</v>
      </c>
      <c r="Z28" s="18"/>
    </row>
    <row r="29" spans="1:26" ht="24.75" customHeight="1">
      <c r="A29" s="17"/>
      <c r="B29" s="12" t="s">
        <v>67</v>
      </c>
      <c r="C29" s="40"/>
      <c r="D29" s="5">
        <v>188</v>
      </c>
      <c r="E29" s="40"/>
      <c r="F29" s="40"/>
      <c r="G29" s="40"/>
      <c r="H29" s="40"/>
      <c r="I29" s="5">
        <v>73</v>
      </c>
      <c r="J29" s="40"/>
      <c r="K29" s="40"/>
      <c r="L29" s="40"/>
      <c r="M29" s="40"/>
      <c r="N29" s="40"/>
      <c r="O29" s="40"/>
      <c r="P29" s="5">
        <v>352</v>
      </c>
      <c r="Q29" s="5">
        <v>146</v>
      </c>
      <c r="R29" s="40"/>
      <c r="S29" s="40"/>
      <c r="T29" s="40"/>
      <c r="U29" s="40"/>
      <c r="V29" s="40"/>
      <c r="W29" s="5">
        <v>44</v>
      </c>
      <c r="X29" s="5">
        <f>SUM(C29:W29)</f>
        <v>803</v>
      </c>
      <c r="Y29" s="13" t="s">
        <v>100</v>
      </c>
      <c r="Z29" s="18"/>
    </row>
    <row r="30" spans="1:26" ht="15.75" customHeight="1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8"/>
    </row>
    <row r="31" spans="1:26" ht="25.5" customHeight="1">
      <c r="A31" s="64" t="s">
        <v>28</v>
      </c>
      <c r="B31" s="6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65" t="str">
        <f>A31</f>
        <v>State Representative - Dist. 121</v>
      </c>
      <c r="Z31" s="77"/>
    </row>
    <row r="32" spans="1:26" ht="25.5" customHeight="1">
      <c r="A32" s="17"/>
      <c r="B32" s="12" t="s">
        <v>35</v>
      </c>
      <c r="C32" s="5">
        <v>399</v>
      </c>
      <c r="D32" s="40"/>
      <c r="E32" s="40"/>
      <c r="F32" s="40"/>
      <c r="G32" s="5">
        <v>357</v>
      </c>
      <c r="H32" s="5">
        <v>318</v>
      </c>
      <c r="I32" s="40"/>
      <c r="J32" s="39"/>
      <c r="K32" s="5">
        <v>791</v>
      </c>
      <c r="L32" s="40"/>
      <c r="M32" s="39"/>
      <c r="N32" s="5">
        <v>383</v>
      </c>
      <c r="O32" s="39"/>
      <c r="P32" s="39"/>
      <c r="Q32" s="39"/>
      <c r="R32" s="5">
        <v>972</v>
      </c>
      <c r="S32" s="5">
        <v>573</v>
      </c>
      <c r="T32" s="5">
        <v>1012</v>
      </c>
      <c r="U32" s="5">
        <v>559</v>
      </c>
      <c r="V32" s="5">
        <v>628</v>
      </c>
      <c r="W32" s="5">
        <v>413</v>
      </c>
      <c r="X32" s="5">
        <f>SUM(C32:W32)</f>
        <v>6405</v>
      </c>
      <c r="Y32" s="13" t="str">
        <f>B32</f>
        <v>David Pearce</v>
      </c>
      <c r="Z32" s="18"/>
    </row>
    <row r="33" spans="1:26" ht="25.5" customHeight="1">
      <c r="A33" s="17"/>
      <c r="B33" s="12" t="s">
        <v>96</v>
      </c>
      <c r="C33" s="5">
        <v>158</v>
      </c>
      <c r="D33" s="40"/>
      <c r="E33" s="40"/>
      <c r="F33" s="40"/>
      <c r="G33" s="5">
        <v>174</v>
      </c>
      <c r="H33" s="5">
        <v>170</v>
      </c>
      <c r="I33" s="40"/>
      <c r="J33" s="39"/>
      <c r="K33" s="5">
        <v>299</v>
      </c>
      <c r="L33" s="40"/>
      <c r="M33" s="39"/>
      <c r="N33" s="5">
        <v>149</v>
      </c>
      <c r="O33" s="39"/>
      <c r="P33" s="39"/>
      <c r="Q33" s="39"/>
      <c r="R33" s="5">
        <v>362</v>
      </c>
      <c r="S33" s="5">
        <v>283</v>
      </c>
      <c r="T33" s="5">
        <v>340</v>
      </c>
      <c r="U33" s="5">
        <v>263</v>
      </c>
      <c r="V33" s="5">
        <v>313</v>
      </c>
      <c r="W33" s="5">
        <v>197</v>
      </c>
      <c r="X33" s="5">
        <f>SUM(C33:W33)</f>
        <v>2708</v>
      </c>
      <c r="Y33" s="13" t="str">
        <f>B33</f>
        <v>Jeffrey Alvarado</v>
      </c>
      <c r="Z33" s="18"/>
    </row>
    <row r="34" spans="1:26" ht="25.5" customHeight="1">
      <c r="A34" s="17"/>
      <c r="B34" s="12" t="s">
        <v>68</v>
      </c>
      <c r="C34" s="5">
        <v>31</v>
      </c>
      <c r="D34" s="40"/>
      <c r="E34" s="40"/>
      <c r="F34" s="40"/>
      <c r="G34" s="5">
        <v>38</v>
      </c>
      <c r="H34" s="5">
        <v>28</v>
      </c>
      <c r="I34" s="40"/>
      <c r="J34" s="40"/>
      <c r="K34" s="5">
        <v>48</v>
      </c>
      <c r="L34" s="40"/>
      <c r="M34" s="40"/>
      <c r="N34" s="5">
        <v>26</v>
      </c>
      <c r="O34" s="40"/>
      <c r="P34" s="40"/>
      <c r="Q34" s="40"/>
      <c r="R34" s="5">
        <v>53</v>
      </c>
      <c r="S34" s="5">
        <v>51</v>
      </c>
      <c r="T34" s="5">
        <v>53</v>
      </c>
      <c r="U34" s="5">
        <v>40</v>
      </c>
      <c r="V34" s="5">
        <v>51</v>
      </c>
      <c r="W34" s="5">
        <v>29</v>
      </c>
      <c r="X34" s="5">
        <f>SUM(C34:W34)</f>
        <v>448</v>
      </c>
      <c r="Y34" s="13" t="str">
        <f>B34</f>
        <v>William Truman (Bill) Wayne</v>
      </c>
      <c r="Z34" s="18"/>
    </row>
    <row r="35" spans="1:26" ht="15" customHeight="1">
      <c r="A35" s="1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8"/>
    </row>
    <row r="36" spans="1:26" ht="26.25" customHeight="1">
      <c r="A36" s="64" t="s">
        <v>29</v>
      </c>
      <c r="B36" s="6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65" t="str">
        <f>A36</f>
        <v>State Representative - Dist. 122</v>
      </c>
      <c r="Z36" s="77"/>
    </row>
    <row r="37" spans="1:26" ht="26.25" customHeight="1">
      <c r="A37" s="17"/>
      <c r="B37" s="12" t="s">
        <v>69</v>
      </c>
      <c r="C37" s="40"/>
      <c r="D37" s="40"/>
      <c r="E37" s="41">
        <v>230</v>
      </c>
      <c r="F37" s="41">
        <v>354</v>
      </c>
      <c r="G37" s="40"/>
      <c r="H37" s="39"/>
      <c r="I37" s="40"/>
      <c r="J37" s="5">
        <v>311</v>
      </c>
      <c r="K37" s="39"/>
      <c r="L37" s="5">
        <v>126</v>
      </c>
      <c r="M37" s="5">
        <v>136</v>
      </c>
      <c r="N37" s="39"/>
      <c r="O37" s="5">
        <v>903</v>
      </c>
      <c r="P37" s="39"/>
      <c r="Q37" s="39"/>
      <c r="R37" s="40"/>
      <c r="S37" s="39"/>
      <c r="T37" s="39"/>
      <c r="U37" s="39"/>
      <c r="V37" s="39"/>
      <c r="W37" s="5">
        <v>81</v>
      </c>
      <c r="X37" s="5">
        <f>SUM(C37:W37)</f>
        <v>2141</v>
      </c>
      <c r="Y37" s="13" t="str">
        <f>B37</f>
        <v>Mike McGhee</v>
      </c>
      <c r="Z37" s="18"/>
    </row>
    <row r="38" spans="1:26" ht="26.25" customHeight="1">
      <c r="A38" s="17"/>
      <c r="B38" s="12" t="s">
        <v>70</v>
      </c>
      <c r="C38" s="40"/>
      <c r="D38" s="40"/>
      <c r="E38" s="41">
        <v>190</v>
      </c>
      <c r="F38" s="41">
        <v>284</v>
      </c>
      <c r="G38" s="40"/>
      <c r="H38" s="39"/>
      <c r="I38" s="40"/>
      <c r="J38" s="5">
        <v>199</v>
      </c>
      <c r="K38" s="39"/>
      <c r="L38" s="5">
        <v>66</v>
      </c>
      <c r="M38" s="5">
        <v>86</v>
      </c>
      <c r="N38" s="39"/>
      <c r="O38" s="5">
        <v>677</v>
      </c>
      <c r="P38" s="39"/>
      <c r="Q38" s="39"/>
      <c r="R38" s="40"/>
      <c r="S38" s="39"/>
      <c r="T38" s="39"/>
      <c r="U38" s="39"/>
      <c r="V38" s="39"/>
      <c r="W38" s="5">
        <v>77</v>
      </c>
      <c r="X38" s="5">
        <f>SUM(C38:W38)</f>
        <v>1579</v>
      </c>
      <c r="Y38" s="13" t="str">
        <f>B38</f>
        <v>Kathy J. Hudson</v>
      </c>
      <c r="Z38" s="18"/>
    </row>
    <row r="39" spans="1:26" ht="26.25" customHeight="1">
      <c r="A39" s="64" t="s">
        <v>73</v>
      </c>
      <c r="B39" s="6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5"/>
      <c r="Y39" s="64" t="s">
        <v>73</v>
      </c>
      <c r="Z39" s="65"/>
    </row>
    <row r="40" spans="1:25" ht="26.25" customHeight="1">
      <c r="A40" s="17"/>
      <c r="B40" s="12" t="s">
        <v>74</v>
      </c>
      <c r="C40" s="5">
        <v>467</v>
      </c>
      <c r="D40" s="5">
        <v>363</v>
      </c>
      <c r="E40" s="5">
        <v>331</v>
      </c>
      <c r="F40" s="5">
        <v>533</v>
      </c>
      <c r="G40" s="5">
        <v>468</v>
      </c>
      <c r="H40" s="5">
        <v>446</v>
      </c>
      <c r="I40" s="5">
        <v>149</v>
      </c>
      <c r="J40" s="5">
        <v>397</v>
      </c>
      <c r="K40" s="5">
        <v>907</v>
      </c>
      <c r="L40" s="5">
        <v>154</v>
      </c>
      <c r="M40" s="5">
        <v>184</v>
      </c>
      <c r="N40" s="5">
        <v>448</v>
      </c>
      <c r="O40" s="5">
        <v>1241</v>
      </c>
      <c r="P40" s="5">
        <v>591</v>
      </c>
      <c r="Q40" s="5">
        <v>314</v>
      </c>
      <c r="R40" s="5">
        <v>1135</v>
      </c>
      <c r="S40" s="5">
        <v>739</v>
      </c>
      <c r="T40" s="5">
        <v>1120</v>
      </c>
      <c r="U40" s="5">
        <v>735</v>
      </c>
      <c r="V40" s="5">
        <v>837</v>
      </c>
      <c r="W40" s="5">
        <v>690</v>
      </c>
      <c r="X40" s="5">
        <f>SUM(C40:W40)</f>
        <v>12249</v>
      </c>
      <c r="Y40" s="25" t="s">
        <v>74</v>
      </c>
    </row>
    <row r="41" spans="1:26" ht="15" customHeight="1">
      <c r="A41" s="17"/>
      <c r="B41" s="1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6"/>
      <c r="Z41" s="18"/>
    </row>
    <row r="42" spans="1:26" ht="26.25" customHeight="1">
      <c r="A42" s="62" t="s">
        <v>30</v>
      </c>
      <c r="B42" s="6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5" t="str">
        <f>A42</f>
        <v>Associate Circuit Judge - Associate Division</v>
      </c>
      <c r="Z42" s="77"/>
    </row>
    <row r="43" spans="1:26" ht="26.25" customHeight="1">
      <c r="A43" s="11"/>
      <c r="B43" s="12" t="s">
        <v>71</v>
      </c>
      <c r="C43" s="5">
        <v>253</v>
      </c>
      <c r="D43" s="5">
        <v>187</v>
      </c>
      <c r="E43" s="5">
        <v>204</v>
      </c>
      <c r="F43" s="5">
        <v>262</v>
      </c>
      <c r="G43" s="5">
        <v>233</v>
      </c>
      <c r="H43" s="5">
        <v>200</v>
      </c>
      <c r="I43" s="5">
        <v>114</v>
      </c>
      <c r="J43" s="5">
        <v>228</v>
      </c>
      <c r="K43" s="5">
        <v>590</v>
      </c>
      <c r="L43" s="5">
        <v>118</v>
      </c>
      <c r="M43" s="5">
        <v>98</v>
      </c>
      <c r="N43" s="5">
        <v>288</v>
      </c>
      <c r="O43" s="5">
        <v>728</v>
      </c>
      <c r="P43" s="5">
        <v>259</v>
      </c>
      <c r="Q43" s="5">
        <v>172</v>
      </c>
      <c r="R43" s="5">
        <v>576</v>
      </c>
      <c r="S43" s="5">
        <v>357</v>
      </c>
      <c r="T43" s="5">
        <v>631</v>
      </c>
      <c r="U43" s="5">
        <v>315</v>
      </c>
      <c r="V43" s="5">
        <v>364</v>
      </c>
      <c r="W43" s="5">
        <v>351</v>
      </c>
      <c r="X43" s="5">
        <f>SUM(C43:W43)</f>
        <v>6528</v>
      </c>
      <c r="Y43" s="13" t="str">
        <f>B43</f>
        <v>Karl Timmerman</v>
      </c>
      <c r="Z43" s="18"/>
    </row>
    <row r="44" spans="1:26" ht="20.25">
      <c r="A44" s="11"/>
      <c r="B44" s="44" t="s">
        <v>72</v>
      </c>
      <c r="C44" s="5">
        <v>327</v>
      </c>
      <c r="D44" s="5">
        <v>253</v>
      </c>
      <c r="E44" s="5">
        <v>215</v>
      </c>
      <c r="F44" s="5">
        <v>375</v>
      </c>
      <c r="G44" s="5">
        <v>338</v>
      </c>
      <c r="H44" s="5">
        <v>323</v>
      </c>
      <c r="I44" s="5">
        <v>91</v>
      </c>
      <c r="J44" s="5">
        <v>281</v>
      </c>
      <c r="K44" s="5">
        <v>526</v>
      </c>
      <c r="L44" s="5">
        <v>65</v>
      </c>
      <c r="M44" s="5">
        <v>123</v>
      </c>
      <c r="N44" s="5">
        <v>258</v>
      </c>
      <c r="O44" s="5">
        <v>854</v>
      </c>
      <c r="P44" s="5">
        <v>448</v>
      </c>
      <c r="Q44" s="5">
        <v>222</v>
      </c>
      <c r="R44" s="5">
        <v>772</v>
      </c>
      <c r="S44" s="5">
        <v>537</v>
      </c>
      <c r="T44" s="5">
        <v>747</v>
      </c>
      <c r="U44" s="5">
        <v>541</v>
      </c>
      <c r="V44" s="5">
        <v>605</v>
      </c>
      <c r="W44" s="5">
        <v>513</v>
      </c>
      <c r="X44" s="5">
        <f>SUM(C44:W44)</f>
        <v>8414</v>
      </c>
      <c r="Y44" s="13" t="str">
        <f>B44</f>
        <v>Sue Dodson</v>
      </c>
      <c r="Z44" s="18"/>
    </row>
    <row r="45" spans="1:26" ht="20.25">
      <c r="A45" s="11"/>
      <c r="B45" s="4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3"/>
      <c r="Z45" s="18"/>
    </row>
    <row r="46" spans="1:26" ht="25.5" customHeight="1">
      <c r="A46" s="64" t="s">
        <v>36</v>
      </c>
      <c r="B46" s="6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5" t="str">
        <f>A46</f>
        <v>Associate Circuit Judge - Probate Division</v>
      </c>
      <c r="Z46" s="77"/>
    </row>
    <row r="47" spans="1:26" ht="25.5" customHeight="1">
      <c r="A47" s="11"/>
      <c r="B47" s="12" t="s">
        <v>37</v>
      </c>
      <c r="C47" s="5">
        <v>478</v>
      </c>
      <c r="D47" s="5">
        <v>359</v>
      </c>
      <c r="E47" s="5">
        <v>337</v>
      </c>
      <c r="F47" s="5">
        <v>544</v>
      </c>
      <c r="G47" s="5">
        <v>475</v>
      </c>
      <c r="H47" s="5">
        <v>428</v>
      </c>
      <c r="I47" s="5">
        <v>177</v>
      </c>
      <c r="J47" s="5">
        <v>419</v>
      </c>
      <c r="K47" s="5">
        <v>986</v>
      </c>
      <c r="L47" s="5">
        <v>166</v>
      </c>
      <c r="M47" s="5">
        <v>186</v>
      </c>
      <c r="N47" s="5">
        <v>470</v>
      </c>
      <c r="O47" s="5">
        <v>1242</v>
      </c>
      <c r="P47" s="5">
        <v>573</v>
      </c>
      <c r="Q47" s="5">
        <v>324</v>
      </c>
      <c r="R47" s="5">
        <v>1173</v>
      </c>
      <c r="S47" s="5">
        <v>767</v>
      </c>
      <c r="T47" s="5">
        <v>1174</v>
      </c>
      <c r="U47" s="5">
        <v>711</v>
      </c>
      <c r="V47" s="5">
        <v>828</v>
      </c>
      <c r="W47" s="5">
        <v>696</v>
      </c>
      <c r="X47" s="5">
        <f>SUM(C47:W47)</f>
        <v>12513</v>
      </c>
      <c r="Y47" s="13" t="str">
        <f>B47</f>
        <v>Garrett R. (Robin) Crouch II</v>
      </c>
      <c r="Z47" s="18"/>
    </row>
    <row r="48" spans="1:26" ht="20.25">
      <c r="A48" s="11"/>
      <c r="B48" s="1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8"/>
    </row>
    <row r="49" spans="1:26" ht="22.5" customHeight="1">
      <c r="A49" s="64" t="s">
        <v>38</v>
      </c>
      <c r="B49" s="6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5" t="str">
        <f>A49</f>
        <v>Presiding Commissioner</v>
      </c>
      <c r="Z49" s="77"/>
    </row>
    <row r="50" spans="1:26" ht="22.5" customHeight="1">
      <c r="A50" s="11"/>
      <c r="B50" s="12" t="s">
        <v>39</v>
      </c>
      <c r="C50" s="5">
        <v>311</v>
      </c>
      <c r="D50" s="5">
        <v>231</v>
      </c>
      <c r="E50" s="5">
        <v>228</v>
      </c>
      <c r="F50" s="5">
        <v>351</v>
      </c>
      <c r="G50" s="5">
        <v>342</v>
      </c>
      <c r="H50" s="5">
        <v>289</v>
      </c>
      <c r="I50" s="5">
        <v>118</v>
      </c>
      <c r="J50" s="5">
        <v>302</v>
      </c>
      <c r="K50" s="5">
        <v>688</v>
      </c>
      <c r="L50" s="5">
        <v>130</v>
      </c>
      <c r="M50" s="5">
        <v>123</v>
      </c>
      <c r="N50" s="5">
        <v>332</v>
      </c>
      <c r="O50" s="5">
        <v>818</v>
      </c>
      <c r="P50" s="5">
        <v>322</v>
      </c>
      <c r="Q50" s="5">
        <v>247</v>
      </c>
      <c r="R50" s="5">
        <v>754</v>
      </c>
      <c r="S50" s="5">
        <v>450</v>
      </c>
      <c r="T50" s="5">
        <v>851</v>
      </c>
      <c r="U50" s="5">
        <v>439</v>
      </c>
      <c r="V50" s="5">
        <v>504</v>
      </c>
      <c r="W50" s="5">
        <v>479</v>
      </c>
      <c r="X50" s="5">
        <f>SUM(C50:W50)</f>
        <v>8309</v>
      </c>
      <c r="Y50" s="13" t="str">
        <f>B50</f>
        <v>William R. (Bill) Brenner</v>
      </c>
      <c r="Z50" s="18"/>
    </row>
    <row r="51" spans="1:26" ht="22.5" customHeight="1">
      <c r="A51" s="11"/>
      <c r="B51" s="12" t="s">
        <v>75</v>
      </c>
      <c r="C51" s="5">
        <v>270</v>
      </c>
      <c r="D51" s="5">
        <v>208</v>
      </c>
      <c r="E51" s="5">
        <v>188</v>
      </c>
      <c r="F51" s="5">
        <v>279</v>
      </c>
      <c r="G51" s="5">
        <v>220</v>
      </c>
      <c r="H51" s="5">
        <v>212</v>
      </c>
      <c r="I51" s="5">
        <v>83</v>
      </c>
      <c r="J51" s="5">
        <v>201</v>
      </c>
      <c r="K51" s="5">
        <v>412</v>
      </c>
      <c r="L51" s="5">
        <v>61</v>
      </c>
      <c r="M51" s="5">
        <v>102</v>
      </c>
      <c r="N51" s="5">
        <v>208</v>
      </c>
      <c r="O51" s="5">
        <v>726</v>
      </c>
      <c r="P51" s="5">
        <v>375</v>
      </c>
      <c r="Q51" s="5">
        <v>139</v>
      </c>
      <c r="R51" s="5">
        <v>594</v>
      </c>
      <c r="S51" s="5">
        <v>434</v>
      </c>
      <c r="T51" s="5">
        <v>508</v>
      </c>
      <c r="U51" s="5">
        <v>413</v>
      </c>
      <c r="V51" s="5">
        <v>454</v>
      </c>
      <c r="W51" s="5">
        <v>392</v>
      </c>
      <c r="X51" s="5">
        <f>SUM(C51:W51)</f>
        <v>6479</v>
      </c>
      <c r="Y51" s="13" t="str">
        <f>B51</f>
        <v>John A. Hart</v>
      </c>
      <c r="Z51" s="18"/>
    </row>
    <row r="52" spans="1:26" ht="15" customHeight="1">
      <c r="A52" s="11"/>
      <c r="B52" s="1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6"/>
      <c r="Z52" s="18"/>
    </row>
    <row r="53" spans="1:26" ht="25.5" customHeight="1">
      <c r="A53" s="64" t="s">
        <v>40</v>
      </c>
      <c r="B53" s="6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5" t="str">
        <f>A53</f>
        <v>Clerk of the Circuit Court</v>
      </c>
      <c r="Z53" s="77"/>
    </row>
    <row r="54" spans="1:26" ht="25.5" customHeight="1">
      <c r="A54" s="11"/>
      <c r="B54" s="12" t="s">
        <v>76</v>
      </c>
      <c r="C54" s="5">
        <v>480</v>
      </c>
      <c r="D54" s="5">
        <v>366</v>
      </c>
      <c r="E54" s="5">
        <v>331</v>
      </c>
      <c r="F54" s="5">
        <v>534</v>
      </c>
      <c r="G54" s="5">
        <v>484</v>
      </c>
      <c r="H54" s="5">
        <v>468</v>
      </c>
      <c r="I54" s="5">
        <v>160</v>
      </c>
      <c r="J54" s="5">
        <v>401</v>
      </c>
      <c r="K54" s="5">
        <v>912</v>
      </c>
      <c r="L54" s="5">
        <v>150</v>
      </c>
      <c r="M54" s="5">
        <v>190</v>
      </c>
      <c r="N54" s="5">
        <v>454</v>
      </c>
      <c r="O54" s="5">
        <v>1252</v>
      </c>
      <c r="P54" s="5">
        <v>596</v>
      </c>
      <c r="Q54" s="5">
        <v>332</v>
      </c>
      <c r="R54" s="5">
        <v>1154</v>
      </c>
      <c r="S54" s="5">
        <v>747</v>
      </c>
      <c r="T54" s="5">
        <v>1139</v>
      </c>
      <c r="U54" s="5">
        <v>737</v>
      </c>
      <c r="V54" s="5">
        <v>839</v>
      </c>
      <c r="W54" s="5">
        <v>700</v>
      </c>
      <c r="X54" s="5">
        <f>SUM(C54:W54)</f>
        <v>12426</v>
      </c>
      <c r="Y54" s="13" t="str">
        <f>B54</f>
        <v>Stephanie Elkins</v>
      </c>
      <c r="Z54" s="18"/>
    </row>
    <row r="55" spans="1:26" ht="20.25">
      <c r="A55" s="11"/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6"/>
      <c r="Z55" s="18"/>
    </row>
    <row r="56" spans="1:26" ht="25.5" customHeight="1">
      <c r="A56" s="64" t="s">
        <v>41</v>
      </c>
      <c r="B56" s="6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5" t="str">
        <f>A56</f>
        <v>County Clerk</v>
      </c>
      <c r="Z56" s="77"/>
    </row>
    <row r="57" spans="1:26" ht="25.5" customHeight="1">
      <c r="A57" s="11"/>
      <c r="B57" s="12" t="s">
        <v>42</v>
      </c>
      <c r="C57" s="5">
        <v>481</v>
      </c>
      <c r="D57" s="5">
        <v>368</v>
      </c>
      <c r="E57" s="5">
        <v>346</v>
      </c>
      <c r="F57" s="5">
        <v>549</v>
      </c>
      <c r="G57" s="5">
        <v>478</v>
      </c>
      <c r="H57" s="5">
        <v>439</v>
      </c>
      <c r="I57" s="5">
        <v>178</v>
      </c>
      <c r="J57" s="5">
        <v>424</v>
      </c>
      <c r="K57" s="5">
        <v>1012</v>
      </c>
      <c r="L57" s="5">
        <v>170</v>
      </c>
      <c r="M57" s="5">
        <v>193</v>
      </c>
      <c r="N57" s="5">
        <v>470</v>
      </c>
      <c r="O57" s="5">
        <v>1271</v>
      </c>
      <c r="P57" s="5">
        <v>577</v>
      </c>
      <c r="Q57" s="5">
        <v>340</v>
      </c>
      <c r="R57" s="5">
        <v>1176</v>
      </c>
      <c r="S57" s="5">
        <v>749</v>
      </c>
      <c r="T57" s="5">
        <v>1170</v>
      </c>
      <c r="U57" s="5">
        <v>717</v>
      </c>
      <c r="V57" s="5">
        <v>815</v>
      </c>
      <c r="W57" s="5">
        <v>724</v>
      </c>
      <c r="X57" s="5">
        <f>SUM(C57:W57)</f>
        <v>12647</v>
      </c>
      <c r="Y57" s="13" t="str">
        <f>B57</f>
        <v>Gilbert Powers</v>
      </c>
      <c r="Z57" s="18"/>
    </row>
    <row r="58" spans="1:26" ht="20.25">
      <c r="A58" s="11"/>
      <c r="B58" s="1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6"/>
      <c r="Z58" s="18"/>
    </row>
    <row r="59" spans="1:26" ht="24" customHeight="1">
      <c r="A59" s="64" t="s">
        <v>43</v>
      </c>
      <c r="B59" s="6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5" t="str">
        <f>A59</f>
        <v>Recorder of Deeds</v>
      </c>
      <c r="Z59" s="77"/>
    </row>
    <row r="60" spans="1:26" ht="24" customHeight="1">
      <c r="A60" s="11"/>
      <c r="B60" s="12" t="s">
        <v>77</v>
      </c>
      <c r="C60" s="5">
        <v>474</v>
      </c>
      <c r="D60" s="5">
        <v>350</v>
      </c>
      <c r="E60" s="5">
        <v>343</v>
      </c>
      <c r="F60" s="5">
        <v>523</v>
      </c>
      <c r="G60" s="5">
        <v>461</v>
      </c>
      <c r="H60" s="5">
        <v>432</v>
      </c>
      <c r="I60" s="5">
        <v>171</v>
      </c>
      <c r="J60" s="5">
        <v>414</v>
      </c>
      <c r="K60" s="5">
        <v>973</v>
      </c>
      <c r="L60" s="5">
        <v>162</v>
      </c>
      <c r="M60" s="5">
        <v>186</v>
      </c>
      <c r="N60" s="5">
        <v>459</v>
      </c>
      <c r="O60" s="5">
        <v>1247</v>
      </c>
      <c r="P60" s="5">
        <v>553</v>
      </c>
      <c r="Q60" s="5">
        <v>331</v>
      </c>
      <c r="R60" s="5">
        <v>1134</v>
      </c>
      <c r="S60" s="5">
        <v>737</v>
      </c>
      <c r="T60" s="5">
        <v>1133</v>
      </c>
      <c r="U60" s="5">
        <v>681</v>
      </c>
      <c r="V60" s="5">
        <v>785</v>
      </c>
      <c r="W60" s="5">
        <v>682</v>
      </c>
      <c r="X60" s="5">
        <f>SUM(C60:W60)</f>
        <v>12231</v>
      </c>
      <c r="Y60" s="13" t="str">
        <f>B60</f>
        <v>Jan Jones</v>
      </c>
      <c r="Z60" s="18"/>
    </row>
    <row r="61" spans="1:26" ht="20.25">
      <c r="A61" s="11"/>
      <c r="B61" s="1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6"/>
      <c r="Z61" s="18"/>
    </row>
    <row r="62" spans="1:26" ht="25.5" customHeight="1">
      <c r="A62" s="64" t="s">
        <v>44</v>
      </c>
      <c r="B62" s="6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5" t="str">
        <f>A62</f>
        <v>Prosecuting Attorney</v>
      </c>
      <c r="Z62" s="77"/>
    </row>
    <row r="63" spans="1:26" ht="25.5" customHeight="1">
      <c r="A63" s="11"/>
      <c r="B63" s="12" t="s">
        <v>78</v>
      </c>
      <c r="C63" s="5">
        <v>308</v>
      </c>
      <c r="D63" s="5">
        <v>245</v>
      </c>
      <c r="E63" s="5">
        <v>222</v>
      </c>
      <c r="F63" s="5">
        <v>336</v>
      </c>
      <c r="G63" s="5">
        <v>259</v>
      </c>
      <c r="H63" s="5">
        <v>217</v>
      </c>
      <c r="I63" s="5">
        <v>124</v>
      </c>
      <c r="J63" s="5">
        <v>261</v>
      </c>
      <c r="K63" s="5">
        <v>670</v>
      </c>
      <c r="L63" s="5">
        <v>119</v>
      </c>
      <c r="M63" s="5">
        <v>116</v>
      </c>
      <c r="N63" s="5">
        <v>340</v>
      </c>
      <c r="O63" s="5">
        <v>741</v>
      </c>
      <c r="P63" s="5">
        <v>311</v>
      </c>
      <c r="Q63" s="5">
        <v>207</v>
      </c>
      <c r="R63" s="5">
        <v>641</v>
      </c>
      <c r="S63" s="5">
        <v>411</v>
      </c>
      <c r="T63" s="5">
        <v>730</v>
      </c>
      <c r="U63" s="5">
        <v>363</v>
      </c>
      <c r="V63" s="5">
        <v>456</v>
      </c>
      <c r="W63" s="5">
        <v>402</v>
      </c>
      <c r="X63" s="5">
        <f>SUM(C63:W63)</f>
        <v>7479</v>
      </c>
      <c r="Y63" s="13" t="str">
        <f>B63</f>
        <v>Lynn Stoppy Brackin</v>
      </c>
      <c r="Z63" s="18"/>
    </row>
    <row r="64" spans="1:26" ht="25.5" customHeight="1">
      <c r="A64" s="11"/>
      <c r="B64" s="12" t="s">
        <v>79</v>
      </c>
      <c r="C64" s="5">
        <v>278</v>
      </c>
      <c r="D64" s="5">
        <v>196</v>
      </c>
      <c r="E64" s="5">
        <v>195</v>
      </c>
      <c r="F64" s="5">
        <v>300</v>
      </c>
      <c r="G64" s="5">
        <v>303</v>
      </c>
      <c r="H64" s="5">
        <v>294</v>
      </c>
      <c r="I64" s="5">
        <v>84</v>
      </c>
      <c r="J64" s="5">
        <v>238</v>
      </c>
      <c r="K64" s="5">
        <v>448</v>
      </c>
      <c r="L64" s="5">
        <v>71</v>
      </c>
      <c r="M64" s="5">
        <v>109</v>
      </c>
      <c r="N64" s="5">
        <v>209</v>
      </c>
      <c r="O64" s="5">
        <v>815</v>
      </c>
      <c r="P64" s="5">
        <v>386</v>
      </c>
      <c r="Q64" s="5">
        <v>183</v>
      </c>
      <c r="R64" s="5">
        <v>713</v>
      </c>
      <c r="S64" s="5">
        <v>488</v>
      </c>
      <c r="T64" s="5">
        <v>648</v>
      </c>
      <c r="U64" s="5">
        <v>488</v>
      </c>
      <c r="V64" s="5">
        <v>517</v>
      </c>
      <c r="W64" s="5">
        <v>470</v>
      </c>
      <c r="X64" s="5">
        <f>SUM(C64:W64)</f>
        <v>7433</v>
      </c>
      <c r="Y64" s="13" t="s">
        <v>79</v>
      </c>
      <c r="Z64" s="18"/>
    </row>
    <row r="65" spans="1:26" ht="20.25">
      <c r="A65" s="11"/>
      <c r="B65" s="1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6"/>
      <c r="Z65" s="18"/>
    </row>
    <row r="66" spans="1:26" ht="26.25" customHeight="1">
      <c r="A66" s="64" t="s">
        <v>45</v>
      </c>
      <c r="B66" s="6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5" t="str">
        <f>A66</f>
        <v>County Auditor</v>
      </c>
      <c r="Z66" s="77"/>
    </row>
    <row r="67" spans="1:26" ht="26.25" customHeight="1">
      <c r="A67" s="11"/>
      <c r="B67" s="12" t="s">
        <v>80</v>
      </c>
      <c r="C67" s="5">
        <v>234</v>
      </c>
      <c r="D67" s="5">
        <v>206</v>
      </c>
      <c r="E67" s="5">
        <v>186</v>
      </c>
      <c r="F67" s="5">
        <v>313</v>
      </c>
      <c r="G67" s="5">
        <v>249</v>
      </c>
      <c r="H67" s="5">
        <v>222</v>
      </c>
      <c r="I67" s="5">
        <v>117</v>
      </c>
      <c r="J67" s="5">
        <v>246</v>
      </c>
      <c r="K67" s="5">
        <v>640</v>
      </c>
      <c r="L67" s="5">
        <v>118</v>
      </c>
      <c r="M67" s="5">
        <v>117</v>
      </c>
      <c r="N67" s="5">
        <v>319</v>
      </c>
      <c r="O67" s="5">
        <v>781</v>
      </c>
      <c r="P67" s="5">
        <v>309</v>
      </c>
      <c r="Q67" s="5">
        <v>200</v>
      </c>
      <c r="R67" s="5">
        <v>716</v>
      </c>
      <c r="S67" s="5">
        <v>397</v>
      </c>
      <c r="T67" s="5">
        <v>774</v>
      </c>
      <c r="U67" s="5">
        <v>401</v>
      </c>
      <c r="V67" s="5">
        <v>470</v>
      </c>
      <c r="W67" s="5">
        <v>417</v>
      </c>
      <c r="X67" s="5">
        <f>SUM(C67:W67)</f>
        <v>7432</v>
      </c>
      <c r="Y67" s="13" t="str">
        <f>B67</f>
        <v>Teresa A. Collins</v>
      </c>
      <c r="Z67" s="18"/>
    </row>
    <row r="68" spans="1:26" ht="23.25" customHeight="1">
      <c r="A68" s="11"/>
      <c r="B68" s="12" t="s">
        <v>46</v>
      </c>
      <c r="C68" s="5">
        <v>346</v>
      </c>
      <c r="D68" s="5">
        <v>229</v>
      </c>
      <c r="E68" s="5">
        <v>225</v>
      </c>
      <c r="F68" s="5">
        <v>331</v>
      </c>
      <c r="G68" s="5">
        <v>303</v>
      </c>
      <c r="H68" s="5">
        <v>285</v>
      </c>
      <c r="I68" s="5">
        <v>88</v>
      </c>
      <c r="J68" s="5">
        <v>249</v>
      </c>
      <c r="K68" s="5">
        <v>467</v>
      </c>
      <c r="L68" s="5">
        <v>70</v>
      </c>
      <c r="M68" s="5">
        <v>109</v>
      </c>
      <c r="N68" s="5">
        <v>229</v>
      </c>
      <c r="O68" s="5">
        <v>768</v>
      </c>
      <c r="P68" s="5">
        <v>393</v>
      </c>
      <c r="Q68" s="5">
        <v>195</v>
      </c>
      <c r="R68" s="5">
        <v>647</v>
      </c>
      <c r="S68" s="5">
        <v>497</v>
      </c>
      <c r="T68" s="5">
        <v>611</v>
      </c>
      <c r="U68" s="5">
        <v>446</v>
      </c>
      <c r="V68" s="5">
        <v>497</v>
      </c>
      <c r="W68" s="5">
        <v>443</v>
      </c>
      <c r="X68" s="5">
        <f>SUM(C68:W68)</f>
        <v>7428</v>
      </c>
      <c r="Y68" s="13" t="str">
        <f>B68</f>
        <v>C. Kay Dolan</v>
      </c>
      <c r="Z68" s="18"/>
    </row>
    <row r="69" spans="1:26" ht="20.25">
      <c r="A69" s="11"/>
      <c r="B69" s="1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6"/>
      <c r="Z69" s="18"/>
    </row>
    <row r="70" spans="1:26" ht="24.75" customHeight="1">
      <c r="A70" s="64" t="s">
        <v>47</v>
      </c>
      <c r="B70" s="6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5" t="str">
        <f>A70</f>
        <v>Collector of Revenue</v>
      </c>
      <c r="Z70" s="77"/>
    </row>
    <row r="71" spans="1:26" ht="24.75" customHeight="1">
      <c r="A71" s="11"/>
      <c r="B71" s="12" t="s">
        <v>48</v>
      </c>
      <c r="C71" s="5">
        <v>492</v>
      </c>
      <c r="D71" s="5">
        <v>386</v>
      </c>
      <c r="E71" s="5">
        <v>347</v>
      </c>
      <c r="F71" s="5">
        <v>569</v>
      </c>
      <c r="G71" s="5">
        <v>494</v>
      </c>
      <c r="H71" s="5">
        <v>470</v>
      </c>
      <c r="I71" s="5">
        <v>170</v>
      </c>
      <c r="J71" s="5">
        <v>426</v>
      </c>
      <c r="K71" s="5">
        <v>956</v>
      </c>
      <c r="L71" s="5">
        <v>161</v>
      </c>
      <c r="M71" s="5">
        <v>196</v>
      </c>
      <c r="N71" s="5">
        <v>473</v>
      </c>
      <c r="O71" s="5">
        <v>1330</v>
      </c>
      <c r="P71" s="5">
        <v>622</v>
      </c>
      <c r="Q71" s="5">
        <v>339</v>
      </c>
      <c r="R71" s="5">
        <v>1210</v>
      </c>
      <c r="S71" s="5">
        <v>779</v>
      </c>
      <c r="T71" s="5">
        <v>1194</v>
      </c>
      <c r="U71" s="5">
        <v>764</v>
      </c>
      <c r="V71" s="5">
        <v>873</v>
      </c>
      <c r="W71" s="5">
        <v>731</v>
      </c>
      <c r="X71" s="5">
        <f>SUM(C71:W71)</f>
        <v>12982</v>
      </c>
      <c r="Y71" s="13" t="str">
        <f>B71</f>
        <v>Ruthane Small</v>
      </c>
      <c r="Z71" s="18"/>
    </row>
    <row r="72" spans="1:26" ht="24.75" customHeight="1" thickBot="1">
      <c r="A72" s="19"/>
      <c r="B72" s="20"/>
      <c r="C72" s="21" t="s">
        <v>2</v>
      </c>
      <c r="D72" s="22" t="s">
        <v>3</v>
      </c>
      <c r="E72" s="22" t="s">
        <v>4</v>
      </c>
      <c r="F72" s="22" t="s">
        <v>5</v>
      </c>
      <c r="G72" s="22" t="s">
        <v>6</v>
      </c>
      <c r="H72" s="22" t="s">
        <v>7</v>
      </c>
      <c r="I72" s="22" t="s">
        <v>8</v>
      </c>
      <c r="J72" s="22" t="s">
        <v>9</v>
      </c>
      <c r="K72" s="22" t="s">
        <v>10</v>
      </c>
      <c r="L72" s="22" t="s">
        <v>11</v>
      </c>
      <c r="M72" s="22" t="s">
        <v>12</v>
      </c>
      <c r="N72" s="22" t="s">
        <v>13</v>
      </c>
      <c r="O72" s="22" t="s">
        <v>14</v>
      </c>
      <c r="P72" s="22" t="s">
        <v>15</v>
      </c>
      <c r="Q72" s="22" t="s">
        <v>16</v>
      </c>
      <c r="R72" s="22" t="s">
        <v>17</v>
      </c>
      <c r="S72" s="22" t="s">
        <v>18</v>
      </c>
      <c r="T72" s="22" t="s">
        <v>19</v>
      </c>
      <c r="U72" s="22" t="s">
        <v>20</v>
      </c>
      <c r="V72" s="22" t="s">
        <v>21</v>
      </c>
      <c r="W72" s="22" t="s">
        <v>22</v>
      </c>
      <c r="X72" s="23" t="s">
        <v>23</v>
      </c>
      <c r="Y72" s="20"/>
      <c r="Z72" s="24"/>
    </row>
  </sheetData>
  <mergeCells count="41">
    <mergeCell ref="Y22:Z22"/>
    <mergeCell ref="A31:B31"/>
    <mergeCell ref="A36:B36"/>
    <mergeCell ref="A1:Z1"/>
    <mergeCell ref="A3:Z3"/>
    <mergeCell ref="A2:Z2"/>
    <mergeCell ref="Y21:Z21"/>
    <mergeCell ref="Y42:Z42"/>
    <mergeCell ref="Y27:Z27"/>
    <mergeCell ref="Y31:Z31"/>
    <mergeCell ref="Y36:Z36"/>
    <mergeCell ref="Y39:Z39"/>
    <mergeCell ref="Y70:Z70"/>
    <mergeCell ref="Y66:Z66"/>
    <mergeCell ref="Y62:Z62"/>
    <mergeCell ref="Y59:Z59"/>
    <mergeCell ref="Y56:Z56"/>
    <mergeCell ref="Y53:Z53"/>
    <mergeCell ref="Y49:Z49"/>
    <mergeCell ref="Y46:Z46"/>
    <mergeCell ref="A62:B62"/>
    <mergeCell ref="A66:B66"/>
    <mergeCell ref="A70:B70"/>
    <mergeCell ref="Y5:Z5"/>
    <mergeCell ref="Y6:Z6"/>
    <mergeCell ref="Y7:Z7"/>
    <mergeCell ref="Y14:Z14"/>
    <mergeCell ref="Y15:Z15"/>
    <mergeCell ref="Y16:Z16"/>
    <mergeCell ref="Y20:Z20"/>
    <mergeCell ref="A49:B49"/>
    <mergeCell ref="A53:B53"/>
    <mergeCell ref="A56:B56"/>
    <mergeCell ref="A59:B59"/>
    <mergeCell ref="A42:B42"/>
    <mergeCell ref="A46:B46"/>
    <mergeCell ref="A6:B6"/>
    <mergeCell ref="A14:B14"/>
    <mergeCell ref="A20:B20"/>
    <mergeCell ref="A27:B27"/>
    <mergeCell ref="A39:B39"/>
  </mergeCells>
  <printOptions/>
  <pageMargins left="0.4" right="0.4" top="0.5" bottom="0.25" header="0.25" footer="0.25"/>
  <pageSetup fitToHeight="1" fitToWidth="1" horizontalDpi="600" verticalDpi="600" orientation="landscape" paperSize="17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="75" zoomScaleNormal="75" workbookViewId="0" topLeftCell="A51">
      <selection activeCell="G78" sqref="G78"/>
    </sheetView>
  </sheetViews>
  <sheetFormatPr defaultColWidth="9.140625" defaultRowHeight="12.75"/>
  <cols>
    <col min="1" max="1" width="33.421875" style="0" customWidth="1"/>
    <col min="2" max="2" width="26.8515625" style="0" customWidth="1"/>
    <col min="3" max="3" width="13.7109375" style="0" customWidth="1"/>
    <col min="4" max="23" width="15.8515625" style="0" customWidth="1"/>
    <col min="24" max="24" width="13.57421875" style="0" customWidth="1"/>
    <col min="25" max="25" width="35.7109375" style="0" customWidth="1"/>
    <col min="26" max="26" width="59.7109375" style="0" customWidth="1"/>
  </cols>
  <sheetData>
    <row r="1" spans="1:26" ht="26.25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6.25">
      <c r="A2" s="78" t="str">
        <f>+Candidates!A2</f>
        <v>Official Totals as Certified by the Election Canvass Board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20.25">
      <c r="A3" s="79" t="str">
        <f>+Candidates!A3</f>
        <v>Provided by Gilbert Powers, County Clerk and Election Authority for Johnson County, Missouri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ht="13.5" thickBot="1"/>
    <row r="5" spans="3:24" ht="16.5" thickBot="1">
      <c r="C5" s="32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33" t="s">
        <v>10</v>
      </c>
      <c r="L5" s="33" t="s">
        <v>11</v>
      </c>
      <c r="M5" s="33" t="s">
        <v>12</v>
      </c>
      <c r="N5" s="33" t="s">
        <v>13</v>
      </c>
      <c r="O5" s="33" t="s">
        <v>14</v>
      </c>
      <c r="P5" s="33" t="s">
        <v>15</v>
      </c>
      <c r="Q5" s="33" t="s">
        <v>16</v>
      </c>
      <c r="R5" s="33" t="s">
        <v>17</v>
      </c>
      <c r="S5" s="33" t="s">
        <v>18</v>
      </c>
      <c r="T5" s="33" t="s">
        <v>19</v>
      </c>
      <c r="U5" s="33" t="s">
        <v>20</v>
      </c>
      <c r="V5" s="33" t="s">
        <v>21</v>
      </c>
      <c r="W5" s="33" t="s">
        <v>22</v>
      </c>
      <c r="X5" s="31" t="s">
        <v>1</v>
      </c>
    </row>
    <row r="6" spans="1:26" ht="23.25" customHeight="1">
      <c r="A6" s="48"/>
      <c r="B6" s="47"/>
      <c r="C6" s="45"/>
      <c r="D6" s="45"/>
      <c r="E6" s="45"/>
      <c r="F6" s="45"/>
      <c r="G6" s="45"/>
      <c r="H6" s="45"/>
      <c r="I6" s="46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45"/>
      <c r="V6" s="45"/>
      <c r="W6" s="33"/>
      <c r="X6" s="34" t="s">
        <v>23</v>
      </c>
      <c r="Y6" s="10"/>
      <c r="Z6" s="27"/>
    </row>
    <row r="7" spans="1:26" ht="23.25" customHeight="1">
      <c r="A7" s="90" t="s">
        <v>51</v>
      </c>
      <c r="B7" s="8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7"/>
      <c r="Y7" s="80" t="str">
        <f>+A7</f>
        <v>State of Missouri</v>
      </c>
      <c r="Z7" s="81"/>
    </row>
    <row r="8" spans="1:26" ht="23.25" customHeight="1">
      <c r="A8" s="87" t="s">
        <v>52</v>
      </c>
      <c r="B8" s="8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83" t="str">
        <f>+A8</f>
        <v>Missouri Supreme Court Judge</v>
      </c>
      <c r="Z8" s="86"/>
    </row>
    <row r="9" spans="1:26" ht="23.25" customHeight="1">
      <c r="A9" s="35"/>
      <c r="B9" s="3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88"/>
      <c r="Z9" s="89"/>
    </row>
    <row r="10" spans="1:26" ht="23.25" customHeight="1">
      <c r="A10" s="37" t="s">
        <v>82</v>
      </c>
      <c r="B10" s="2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88" t="str">
        <f>+A10</f>
        <v>Shall Judge WILLIAM RAY PRICE be retained in office?</v>
      </c>
      <c r="Z10" s="89"/>
    </row>
    <row r="11" spans="1:26" ht="23.25" customHeight="1">
      <c r="A11" s="11"/>
      <c r="B11" s="28" t="s">
        <v>50</v>
      </c>
      <c r="C11" s="5">
        <v>352</v>
      </c>
      <c r="D11" s="5">
        <v>284</v>
      </c>
      <c r="E11" s="5">
        <v>238</v>
      </c>
      <c r="F11" s="5">
        <v>422</v>
      </c>
      <c r="G11" s="5">
        <v>355</v>
      </c>
      <c r="H11" s="5">
        <v>307</v>
      </c>
      <c r="I11" s="5">
        <v>127</v>
      </c>
      <c r="J11" s="5">
        <v>304</v>
      </c>
      <c r="K11" s="5">
        <v>800</v>
      </c>
      <c r="L11" s="5">
        <v>117</v>
      </c>
      <c r="M11" s="5">
        <v>144</v>
      </c>
      <c r="N11" s="5">
        <v>361</v>
      </c>
      <c r="O11" s="5">
        <v>886</v>
      </c>
      <c r="P11" s="5">
        <v>456</v>
      </c>
      <c r="Q11" s="5">
        <v>229</v>
      </c>
      <c r="R11" s="5">
        <v>960</v>
      </c>
      <c r="S11" s="5">
        <v>588</v>
      </c>
      <c r="T11" s="5">
        <v>947</v>
      </c>
      <c r="U11" s="5">
        <v>592</v>
      </c>
      <c r="V11" s="5">
        <v>685</v>
      </c>
      <c r="W11" s="5">
        <v>512</v>
      </c>
      <c r="X11" s="5">
        <f>SUM(C11:W11)</f>
        <v>9666</v>
      </c>
      <c r="Y11" s="29" t="str">
        <f>+B11</f>
        <v>YES</v>
      </c>
      <c r="Z11" s="18"/>
    </row>
    <row r="12" spans="1:26" ht="23.25" customHeight="1">
      <c r="A12" s="11"/>
      <c r="B12" s="28" t="s">
        <v>49</v>
      </c>
      <c r="C12" s="5">
        <v>174</v>
      </c>
      <c r="D12" s="5">
        <v>122</v>
      </c>
      <c r="E12" s="5">
        <v>145</v>
      </c>
      <c r="F12" s="5">
        <v>151</v>
      </c>
      <c r="G12" s="5">
        <v>167</v>
      </c>
      <c r="H12" s="5">
        <v>161</v>
      </c>
      <c r="I12" s="5">
        <v>47</v>
      </c>
      <c r="J12" s="5">
        <v>167</v>
      </c>
      <c r="K12" s="5">
        <v>223</v>
      </c>
      <c r="L12" s="5">
        <v>61</v>
      </c>
      <c r="M12" s="5">
        <v>65</v>
      </c>
      <c r="N12" s="5">
        <v>122</v>
      </c>
      <c r="O12" s="5">
        <v>526</v>
      </c>
      <c r="P12" s="5">
        <v>172</v>
      </c>
      <c r="Q12" s="5">
        <v>132</v>
      </c>
      <c r="R12" s="5">
        <v>250</v>
      </c>
      <c r="S12" s="5">
        <v>211</v>
      </c>
      <c r="T12" s="5">
        <v>257</v>
      </c>
      <c r="U12" s="5">
        <v>164</v>
      </c>
      <c r="V12" s="5">
        <v>178</v>
      </c>
      <c r="W12" s="5">
        <v>197</v>
      </c>
      <c r="X12" s="5">
        <f>SUM(C12:W12)</f>
        <v>3692</v>
      </c>
      <c r="Y12" s="29" t="str">
        <f>+B12</f>
        <v>NO</v>
      </c>
      <c r="Z12" s="18"/>
    </row>
    <row r="13" spans="1:26" ht="23.25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/>
    </row>
    <row r="14" spans="1:26" ht="23.25" customHeight="1">
      <c r="A14" s="37" t="s">
        <v>83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83" t="str">
        <f>+A14</f>
        <v>Shall Judge MARY RHODES RUSSELL be retained in office?</v>
      </c>
      <c r="Z14" s="86"/>
    </row>
    <row r="15" spans="1:26" ht="23.25" customHeight="1">
      <c r="A15" s="37"/>
      <c r="B15" s="2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9"/>
      <c r="Z15" s="18"/>
    </row>
    <row r="16" spans="1:26" ht="23.25" customHeight="1">
      <c r="A16" s="11"/>
      <c r="B16" s="28" t="s">
        <v>50</v>
      </c>
      <c r="C16" s="5">
        <v>352</v>
      </c>
      <c r="D16" s="5">
        <v>278</v>
      </c>
      <c r="E16" s="5">
        <v>245</v>
      </c>
      <c r="F16" s="5">
        <v>405</v>
      </c>
      <c r="G16" s="5">
        <v>355</v>
      </c>
      <c r="H16" s="5">
        <v>324</v>
      </c>
      <c r="I16" s="5">
        <v>124</v>
      </c>
      <c r="J16" s="5">
        <v>295</v>
      </c>
      <c r="K16" s="5">
        <v>789</v>
      </c>
      <c r="L16" s="5">
        <v>118</v>
      </c>
      <c r="M16" s="5">
        <v>140</v>
      </c>
      <c r="N16" s="5">
        <v>350</v>
      </c>
      <c r="O16" s="5">
        <v>877</v>
      </c>
      <c r="P16" s="5">
        <v>452</v>
      </c>
      <c r="Q16" s="5">
        <v>225</v>
      </c>
      <c r="R16" s="5">
        <v>951</v>
      </c>
      <c r="S16" s="5">
        <v>584</v>
      </c>
      <c r="T16" s="5">
        <v>939</v>
      </c>
      <c r="U16" s="5">
        <v>586</v>
      </c>
      <c r="V16" s="5">
        <v>693</v>
      </c>
      <c r="W16" s="5">
        <v>503</v>
      </c>
      <c r="X16" s="5">
        <f>SUM(C16:W16)</f>
        <v>9585</v>
      </c>
      <c r="Y16" s="29" t="str">
        <f>+B16</f>
        <v>YES</v>
      </c>
      <c r="Z16" s="18"/>
    </row>
    <row r="17" spans="1:26" ht="23.25" customHeight="1">
      <c r="A17" s="11"/>
      <c r="B17" s="28" t="s">
        <v>49</v>
      </c>
      <c r="C17" s="5">
        <v>172</v>
      </c>
      <c r="D17" s="5">
        <v>125</v>
      </c>
      <c r="E17" s="5">
        <v>136</v>
      </c>
      <c r="F17" s="5">
        <v>160</v>
      </c>
      <c r="G17" s="5">
        <v>163</v>
      </c>
      <c r="H17" s="5">
        <v>141</v>
      </c>
      <c r="I17" s="5">
        <v>48</v>
      </c>
      <c r="J17" s="5">
        <v>174</v>
      </c>
      <c r="K17" s="5">
        <v>232</v>
      </c>
      <c r="L17" s="5">
        <v>59</v>
      </c>
      <c r="M17" s="5">
        <v>65</v>
      </c>
      <c r="N17" s="5">
        <v>132</v>
      </c>
      <c r="O17" s="5">
        <v>525</v>
      </c>
      <c r="P17" s="5">
        <v>171</v>
      </c>
      <c r="Q17" s="5">
        <v>132</v>
      </c>
      <c r="R17" s="5">
        <v>254</v>
      </c>
      <c r="S17" s="5">
        <v>209</v>
      </c>
      <c r="T17" s="5">
        <v>263</v>
      </c>
      <c r="U17" s="5">
        <v>161</v>
      </c>
      <c r="V17" s="5">
        <v>172</v>
      </c>
      <c r="W17" s="5">
        <v>200</v>
      </c>
      <c r="X17" s="5">
        <f>SUM(C17:W17)</f>
        <v>3694</v>
      </c>
      <c r="Y17" s="29" t="str">
        <f>+B17</f>
        <v>NO</v>
      </c>
      <c r="Z17" s="18"/>
    </row>
    <row r="18" spans="1:26" ht="23.25" customHeight="1">
      <c r="A18" s="37" t="s">
        <v>84</v>
      </c>
      <c r="B18" s="2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29" t="str">
        <f>+A18</f>
        <v>Shall Judge STEPHEN N. LIMBAUGH, JR. be retained in office?</v>
      </c>
      <c r="Z18" s="18"/>
    </row>
    <row r="19" spans="1:26" ht="23.25" customHeight="1">
      <c r="A19" s="37"/>
      <c r="B19" s="2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29"/>
      <c r="Z19" s="18"/>
    </row>
    <row r="20" spans="1:26" ht="23.25" customHeight="1">
      <c r="A20" s="37"/>
      <c r="B20" s="28" t="s">
        <v>50</v>
      </c>
      <c r="C20" s="5">
        <v>348</v>
      </c>
      <c r="D20" s="5">
        <v>277</v>
      </c>
      <c r="E20" s="5">
        <v>243</v>
      </c>
      <c r="F20" s="5">
        <v>414</v>
      </c>
      <c r="G20" s="5">
        <v>345</v>
      </c>
      <c r="H20" s="5">
        <v>309</v>
      </c>
      <c r="I20" s="5">
        <v>133</v>
      </c>
      <c r="J20" s="5">
        <v>303</v>
      </c>
      <c r="K20" s="5">
        <v>784</v>
      </c>
      <c r="L20" s="5">
        <v>116</v>
      </c>
      <c r="M20" s="5">
        <v>153</v>
      </c>
      <c r="N20" s="5">
        <v>356</v>
      </c>
      <c r="O20" s="5">
        <v>880</v>
      </c>
      <c r="P20" s="5">
        <v>448</v>
      </c>
      <c r="Q20" s="5">
        <v>223</v>
      </c>
      <c r="R20" s="5">
        <v>938</v>
      </c>
      <c r="S20" s="5">
        <v>566</v>
      </c>
      <c r="T20" s="5">
        <v>929</v>
      </c>
      <c r="U20" s="5">
        <v>579</v>
      </c>
      <c r="V20" s="5">
        <v>657</v>
      </c>
      <c r="W20" s="5">
        <v>493</v>
      </c>
      <c r="X20" s="5">
        <f>SUM(C20:W20)</f>
        <v>9494</v>
      </c>
      <c r="Y20" s="29" t="s">
        <v>50</v>
      </c>
      <c r="Z20" s="18"/>
    </row>
    <row r="21" spans="1:26" ht="23.25" customHeight="1">
      <c r="A21" s="11"/>
      <c r="B21" s="43" t="s">
        <v>49</v>
      </c>
      <c r="C21" s="5">
        <v>173</v>
      </c>
      <c r="D21" s="5">
        <v>122</v>
      </c>
      <c r="E21" s="5">
        <v>136</v>
      </c>
      <c r="F21" s="5">
        <v>153</v>
      </c>
      <c r="G21" s="5">
        <v>171</v>
      </c>
      <c r="H21" s="5">
        <v>153</v>
      </c>
      <c r="I21" s="5">
        <v>40</v>
      </c>
      <c r="J21" s="5">
        <v>165</v>
      </c>
      <c r="K21" s="5">
        <v>232</v>
      </c>
      <c r="L21" s="5">
        <v>61</v>
      </c>
      <c r="M21" s="5">
        <v>56</v>
      </c>
      <c r="N21" s="5">
        <v>125</v>
      </c>
      <c r="O21" s="5">
        <v>513</v>
      </c>
      <c r="P21" s="5">
        <v>178</v>
      </c>
      <c r="Q21" s="5">
        <v>132</v>
      </c>
      <c r="R21" s="5">
        <v>265</v>
      </c>
      <c r="S21" s="5">
        <v>224</v>
      </c>
      <c r="T21" s="5">
        <v>280</v>
      </c>
      <c r="U21" s="5">
        <v>173</v>
      </c>
      <c r="V21" s="5">
        <v>191</v>
      </c>
      <c r="W21" s="5">
        <v>208</v>
      </c>
      <c r="X21" s="5">
        <f>SUM(C21:W21)</f>
        <v>3751</v>
      </c>
      <c r="Y21" s="29" t="s">
        <v>49</v>
      </c>
      <c r="Z21" s="18"/>
    </row>
    <row r="22" spans="1:26" ht="23.25" customHeight="1">
      <c r="A22" s="11"/>
      <c r="B22" s="4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9"/>
      <c r="Z22" s="18"/>
    </row>
    <row r="23" spans="1:26" ht="23.25" customHeight="1">
      <c r="A23" s="87" t="s">
        <v>54</v>
      </c>
      <c r="B23" s="8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83" t="str">
        <f>+A23</f>
        <v>Missouri Court of Appeals Judges</v>
      </c>
      <c r="Z23" s="86"/>
    </row>
    <row r="24" spans="1:26" ht="23.25" customHeight="1">
      <c r="A24" s="87" t="s">
        <v>53</v>
      </c>
      <c r="B24" s="8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3" t="str">
        <f>+A24</f>
        <v>Western District</v>
      </c>
      <c r="Z24" s="86"/>
    </row>
    <row r="25" spans="1:26" ht="23.25" customHeight="1">
      <c r="A25" s="37" t="s">
        <v>97</v>
      </c>
      <c r="B25" s="2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29" t="str">
        <f>+A25</f>
        <v>Shall Judge JOSEPH M. ELLIS be retained in office?</v>
      </c>
      <c r="Z25" s="18"/>
    </row>
    <row r="26" spans="1:26" ht="23.25" customHeight="1">
      <c r="A26" s="11"/>
      <c r="B26" s="28" t="s">
        <v>50</v>
      </c>
      <c r="C26" s="5">
        <v>358</v>
      </c>
      <c r="D26" s="5">
        <v>281</v>
      </c>
      <c r="E26" s="5">
        <v>244</v>
      </c>
      <c r="F26" s="5">
        <v>410</v>
      </c>
      <c r="G26" s="5">
        <v>359</v>
      </c>
      <c r="H26" s="5">
        <v>314</v>
      </c>
      <c r="I26" s="5">
        <v>129</v>
      </c>
      <c r="J26" s="5">
        <v>305</v>
      </c>
      <c r="K26" s="5">
        <v>796</v>
      </c>
      <c r="L26" s="5">
        <v>115</v>
      </c>
      <c r="M26" s="5">
        <v>138</v>
      </c>
      <c r="N26" s="5">
        <v>358</v>
      </c>
      <c r="O26" s="5">
        <v>891</v>
      </c>
      <c r="P26" s="5">
        <v>456</v>
      </c>
      <c r="Q26" s="5">
        <v>223</v>
      </c>
      <c r="R26" s="5">
        <v>951</v>
      </c>
      <c r="S26" s="5">
        <v>573</v>
      </c>
      <c r="T26" s="5">
        <v>933</v>
      </c>
      <c r="U26" s="5">
        <v>577</v>
      </c>
      <c r="V26" s="5">
        <v>672</v>
      </c>
      <c r="W26" s="5">
        <v>495</v>
      </c>
      <c r="X26" s="5">
        <f>SUM(C26:W26)</f>
        <v>9578</v>
      </c>
      <c r="Y26" s="29" t="str">
        <f>+B26</f>
        <v>YES</v>
      </c>
      <c r="Z26" s="18"/>
    </row>
    <row r="27" spans="1:26" ht="23.25" customHeight="1">
      <c r="A27" s="11"/>
      <c r="B27" s="28" t="s">
        <v>49</v>
      </c>
      <c r="C27" s="5">
        <v>165</v>
      </c>
      <c r="D27" s="5">
        <v>120</v>
      </c>
      <c r="E27" s="5">
        <v>135</v>
      </c>
      <c r="F27" s="5">
        <v>154</v>
      </c>
      <c r="G27" s="5">
        <v>158</v>
      </c>
      <c r="H27" s="5">
        <v>146</v>
      </c>
      <c r="I27" s="5">
        <v>47</v>
      </c>
      <c r="J27" s="5">
        <v>164</v>
      </c>
      <c r="K27" s="5">
        <v>214</v>
      </c>
      <c r="L27" s="5">
        <v>59</v>
      </c>
      <c r="M27" s="5">
        <v>69</v>
      </c>
      <c r="N27" s="5">
        <v>122</v>
      </c>
      <c r="O27" s="5">
        <v>508</v>
      </c>
      <c r="P27" s="5">
        <v>164</v>
      </c>
      <c r="Q27" s="5">
        <v>134</v>
      </c>
      <c r="R27" s="5">
        <v>250</v>
      </c>
      <c r="S27" s="5">
        <v>213</v>
      </c>
      <c r="T27" s="5">
        <v>261</v>
      </c>
      <c r="U27" s="5">
        <v>165</v>
      </c>
      <c r="V27" s="5">
        <v>178</v>
      </c>
      <c r="W27" s="5">
        <v>202</v>
      </c>
      <c r="X27" s="5">
        <f>SUM(C27:W27)</f>
        <v>3628</v>
      </c>
      <c r="Y27" s="29" t="str">
        <f>+B27</f>
        <v>NO</v>
      </c>
      <c r="Z27" s="18"/>
    </row>
    <row r="28" spans="1:26" ht="23.25" customHeight="1">
      <c r="A28" s="1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8"/>
    </row>
    <row r="29" spans="1:26" ht="23.25" customHeight="1">
      <c r="A29" s="37" t="s">
        <v>98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29" t="str">
        <f>+A29</f>
        <v>Shall Judge JAMES M. SMART, JR. be retained in office?</v>
      </c>
      <c r="Z29" s="18"/>
    </row>
    <row r="30" spans="1:26" ht="23.25" customHeight="1">
      <c r="A30" s="11"/>
      <c r="B30" s="28" t="s">
        <v>50</v>
      </c>
      <c r="C30" s="5">
        <v>360</v>
      </c>
      <c r="D30" s="5">
        <v>282</v>
      </c>
      <c r="E30" s="5">
        <v>244</v>
      </c>
      <c r="F30" s="5">
        <v>412</v>
      </c>
      <c r="G30" s="5">
        <v>354</v>
      </c>
      <c r="H30" s="5">
        <v>313</v>
      </c>
      <c r="I30" s="5">
        <v>129</v>
      </c>
      <c r="J30" s="5">
        <v>303</v>
      </c>
      <c r="K30" s="5">
        <v>793</v>
      </c>
      <c r="L30" s="5">
        <v>118</v>
      </c>
      <c r="M30" s="5">
        <v>141</v>
      </c>
      <c r="N30" s="5">
        <v>366</v>
      </c>
      <c r="O30" s="5">
        <v>911</v>
      </c>
      <c r="P30" s="5">
        <v>455</v>
      </c>
      <c r="Q30" s="5">
        <v>230</v>
      </c>
      <c r="R30" s="5">
        <v>947</v>
      </c>
      <c r="S30" s="5">
        <v>576</v>
      </c>
      <c r="T30" s="5">
        <v>935</v>
      </c>
      <c r="U30" s="5">
        <v>570</v>
      </c>
      <c r="V30" s="5">
        <v>677</v>
      </c>
      <c r="W30" s="5">
        <v>492</v>
      </c>
      <c r="X30" s="5">
        <f>SUM(C30:W30)</f>
        <v>9608</v>
      </c>
      <c r="Y30" s="29" t="str">
        <f>+B30</f>
        <v>YES</v>
      </c>
      <c r="Z30" s="18"/>
    </row>
    <row r="31" spans="1:26" ht="23.25" customHeight="1">
      <c r="A31" s="11"/>
      <c r="B31" s="28" t="s">
        <v>49</v>
      </c>
      <c r="C31" s="5">
        <v>160</v>
      </c>
      <c r="D31" s="5">
        <v>119</v>
      </c>
      <c r="E31" s="5">
        <v>137</v>
      </c>
      <c r="F31" s="5">
        <v>147</v>
      </c>
      <c r="G31" s="5">
        <v>161</v>
      </c>
      <c r="H31" s="5">
        <v>146</v>
      </c>
      <c r="I31" s="5">
        <v>43</v>
      </c>
      <c r="J31" s="5">
        <v>164</v>
      </c>
      <c r="K31" s="5">
        <v>214</v>
      </c>
      <c r="L31" s="5">
        <v>56</v>
      </c>
      <c r="M31" s="5">
        <v>65</v>
      </c>
      <c r="N31" s="5">
        <v>115</v>
      </c>
      <c r="O31" s="5">
        <v>484</v>
      </c>
      <c r="P31" s="5">
        <v>164</v>
      </c>
      <c r="Q31" s="5">
        <v>125</v>
      </c>
      <c r="R31" s="5">
        <v>251</v>
      </c>
      <c r="S31" s="5">
        <v>209</v>
      </c>
      <c r="T31" s="5">
        <v>257</v>
      </c>
      <c r="U31" s="5">
        <v>168</v>
      </c>
      <c r="V31" s="5">
        <v>169</v>
      </c>
      <c r="W31" s="5">
        <v>199</v>
      </c>
      <c r="X31" s="5">
        <f>SUM(C31:W31)</f>
        <v>3553</v>
      </c>
      <c r="Y31" s="29" t="str">
        <f>+B31</f>
        <v>NO</v>
      </c>
      <c r="Z31" s="18"/>
    </row>
    <row r="32" spans="1:26" ht="23.25" customHeight="1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8"/>
    </row>
    <row r="33" spans="1:26" ht="23.25" customHeight="1">
      <c r="A33" s="35" t="s">
        <v>99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9" t="str">
        <f>+A33</f>
        <v>Shall Judge HAROLD "HAL" LOWENSTEIN be retained in office?</v>
      </c>
      <c r="Z33" s="18"/>
    </row>
    <row r="34" spans="1:26" ht="23.25" customHeight="1">
      <c r="A34" s="11"/>
      <c r="B34" s="28" t="s">
        <v>50</v>
      </c>
      <c r="C34" s="5">
        <v>355</v>
      </c>
      <c r="D34" s="5">
        <v>282</v>
      </c>
      <c r="E34" s="5">
        <v>243</v>
      </c>
      <c r="F34" s="5">
        <v>400</v>
      </c>
      <c r="G34" s="5">
        <v>342</v>
      </c>
      <c r="H34" s="5">
        <v>307</v>
      </c>
      <c r="I34" s="5">
        <v>130</v>
      </c>
      <c r="J34" s="5">
        <v>286</v>
      </c>
      <c r="K34" s="5">
        <v>780</v>
      </c>
      <c r="L34" s="5">
        <v>118</v>
      </c>
      <c r="M34" s="5">
        <v>144</v>
      </c>
      <c r="N34" s="5">
        <v>359</v>
      </c>
      <c r="O34" s="5">
        <v>877</v>
      </c>
      <c r="P34" s="5">
        <v>439</v>
      </c>
      <c r="Q34" s="5">
        <v>225</v>
      </c>
      <c r="R34" s="5">
        <v>939</v>
      </c>
      <c r="S34" s="5">
        <v>568</v>
      </c>
      <c r="T34" s="5">
        <v>933</v>
      </c>
      <c r="U34" s="5">
        <v>577</v>
      </c>
      <c r="V34" s="5">
        <v>692</v>
      </c>
      <c r="W34" s="5">
        <v>499</v>
      </c>
      <c r="X34" s="5">
        <f>SUM(C34:W34)</f>
        <v>9495</v>
      </c>
      <c r="Y34" s="29" t="str">
        <f>+B34</f>
        <v>YES</v>
      </c>
      <c r="Z34" s="18"/>
    </row>
    <row r="35" spans="1:26" ht="23.25" customHeight="1">
      <c r="A35" s="11"/>
      <c r="B35" s="28" t="s">
        <v>49</v>
      </c>
      <c r="C35" s="5">
        <v>169</v>
      </c>
      <c r="D35" s="5">
        <v>119</v>
      </c>
      <c r="E35" s="5">
        <v>137</v>
      </c>
      <c r="F35" s="5">
        <v>160</v>
      </c>
      <c r="G35" s="5">
        <v>174</v>
      </c>
      <c r="H35" s="5">
        <v>156</v>
      </c>
      <c r="I35" s="5">
        <v>42</v>
      </c>
      <c r="J35" s="5">
        <v>182</v>
      </c>
      <c r="K35" s="5">
        <v>225</v>
      </c>
      <c r="L35" s="5">
        <v>57</v>
      </c>
      <c r="M35" s="5">
        <v>64</v>
      </c>
      <c r="N35" s="5">
        <v>120</v>
      </c>
      <c r="O35" s="5">
        <v>518</v>
      </c>
      <c r="P35" s="5">
        <v>179</v>
      </c>
      <c r="Q35" s="5">
        <v>132</v>
      </c>
      <c r="R35" s="5">
        <v>257</v>
      </c>
      <c r="S35" s="5">
        <v>215</v>
      </c>
      <c r="T35" s="5">
        <v>264</v>
      </c>
      <c r="U35" s="5">
        <v>162</v>
      </c>
      <c r="V35" s="5">
        <v>163</v>
      </c>
      <c r="W35" s="5">
        <v>200</v>
      </c>
      <c r="X35" s="5">
        <f>SUM(C35:W35)</f>
        <v>3695</v>
      </c>
      <c r="Y35" s="29" t="str">
        <f>+B35</f>
        <v>NO</v>
      </c>
      <c r="Z35" s="18"/>
    </row>
    <row r="36" spans="1:26" ht="23.25" customHeight="1">
      <c r="A36" s="1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8"/>
    </row>
    <row r="37" spans="1:26" ht="23.25" customHeight="1">
      <c r="A37" s="87" t="s">
        <v>56</v>
      </c>
      <c r="B37" s="8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83" t="str">
        <f>+A37</f>
        <v>Constitutional Amendment No. 2</v>
      </c>
      <c r="Z37" s="86"/>
    </row>
    <row r="38" spans="1:26" ht="23.25" customHeight="1">
      <c r="A38" s="37" t="s">
        <v>95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29" t="str">
        <f>+A38</f>
        <v>Shall the MO Constitution be amended to allow and set limitations </v>
      </c>
      <c r="Z38" s="18"/>
    </row>
    <row r="39" spans="1:26" ht="23.25" customHeight="1">
      <c r="A39" s="37" t="s">
        <v>94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29" t="str">
        <f>+A39</f>
        <v>on stem cell research, therapies, and cures.</v>
      </c>
      <c r="Z39" s="18"/>
    </row>
    <row r="40" spans="1:26" ht="23.25" customHeight="1">
      <c r="A40" s="11"/>
      <c r="B40" s="28" t="s">
        <v>50</v>
      </c>
      <c r="C40" s="5">
        <v>314</v>
      </c>
      <c r="D40" s="5">
        <v>217</v>
      </c>
      <c r="E40" s="5">
        <v>205</v>
      </c>
      <c r="F40" s="5">
        <v>386</v>
      </c>
      <c r="G40" s="5">
        <v>295</v>
      </c>
      <c r="H40" s="5">
        <v>271</v>
      </c>
      <c r="I40" s="5">
        <v>114</v>
      </c>
      <c r="J40" s="5">
        <v>242</v>
      </c>
      <c r="K40" s="5">
        <v>583</v>
      </c>
      <c r="L40" s="5">
        <v>90</v>
      </c>
      <c r="M40" s="5">
        <v>116</v>
      </c>
      <c r="N40" s="5">
        <v>281</v>
      </c>
      <c r="O40" s="5">
        <v>844</v>
      </c>
      <c r="P40" s="5">
        <v>446</v>
      </c>
      <c r="Q40" s="5">
        <v>183</v>
      </c>
      <c r="R40" s="5">
        <v>817</v>
      </c>
      <c r="S40" s="5">
        <v>555</v>
      </c>
      <c r="T40" s="5">
        <v>840</v>
      </c>
      <c r="U40" s="5">
        <v>552</v>
      </c>
      <c r="V40" s="5">
        <v>609</v>
      </c>
      <c r="W40" s="5">
        <v>584</v>
      </c>
      <c r="X40" s="5">
        <f>SUM(C40:W40)</f>
        <v>8544</v>
      </c>
      <c r="Y40" s="29" t="str">
        <f>+B40</f>
        <v>YES</v>
      </c>
      <c r="Z40" s="18"/>
    </row>
    <row r="41" spans="1:26" ht="23.25" customHeight="1">
      <c r="A41" s="11"/>
      <c r="B41" s="28" t="s">
        <v>49</v>
      </c>
      <c r="C41" s="5">
        <v>277</v>
      </c>
      <c r="D41" s="5">
        <v>230</v>
      </c>
      <c r="E41" s="5">
        <v>227</v>
      </c>
      <c r="F41" s="5">
        <v>270</v>
      </c>
      <c r="G41" s="5">
        <v>284</v>
      </c>
      <c r="H41" s="5">
        <v>255</v>
      </c>
      <c r="I41" s="5">
        <v>95</v>
      </c>
      <c r="J41" s="5">
        <v>268</v>
      </c>
      <c r="K41" s="5">
        <v>571</v>
      </c>
      <c r="L41" s="5">
        <v>104</v>
      </c>
      <c r="M41" s="5">
        <v>116</v>
      </c>
      <c r="N41" s="5">
        <v>279</v>
      </c>
      <c r="O41" s="5">
        <v>781</v>
      </c>
      <c r="P41" s="5">
        <v>283</v>
      </c>
      <c r="Q41" s="5">
        <v>216</v>
      </c>
      <c r="R41" s="5">
        <v>576</v>
      </c>
      <c r="S41" s="5">
        <v>362</v>
      </c>
      <c r="T41" s="5">
        <v>575</v>
      </c>
      <c r="U41" s="5">
        <v>328</v>
      </c>
      <c r="V41" s="5">
        <v>397</v>
      </c>
      <c r="W41" s="5">
        <v>302</v>
      </c>
      <c r="X41" s="5">
        <f>SUM(C41:W41)</f>
        <v>6796</v>
      </c>
      <c r="Y41" s="29" t="str">
        <f>+B41</f>
        <v>NO</v>
      </c>
      <c r="Z41" s="18"/>
    </row>
    <row r="42" spans="1:26" ht="23.25" customHeight="1">
      <c r="A42" s="11"/>
      <c r="B42" s="2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9"/>
      <c r="Z42" s="18"/>
    </row>
    <row r="43" spans="1:26" ht="23.25" customHeight="1">
      <c r="A43" s="87" t="s">
        <v>55</v>
      </c>
      <c r="B43" s="8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83" t="str">
        <f>+A43</f>
        <v>Constitutional Amendment No. 3</v>
      </c>
      <c r="Z43" s="86"/>
    </row>
    <row r="44" spans="1:26" ht="23.25" customHeight="1">
      <c r="A44" s="37" t="s">
        <v>85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29" t="str">
        <f>+A44</f>
        <v>Additional four cents per cigarette tax.</v>
      </c>
      <c r="Z44" s="18"/>
    </row>
    <row r="45" spans="1:26" ht="23.25" customHeight="1">
      <c r="A45" s="11"/>
      <c r="B45" s="28" t="s">
        <v>50</v>
      </c>
      <c r="C45" s="5">
        <v>252</v>
      </c>
      <c r="D45" s="5">
        <v>174</v>
      </c>
      <c r="E45" s="5">
        <v>158</v>
      </c>
      <c r="F45" s="5">
        <v>312</v>
      </c>
      <c r="G45" s="5">
        <v>222</v>
      </c>
      <c r="H45" s="5">
        <v>208</v>
      </c>
      <c r="I45" s="5">
        <v>90</v>
      </c>
      <c r="J45" s="5">
        <v>183</v>
      </c>
      <c r="K45" s="5">
        <v>523</v>
      </c>
      <c r="L45" s="5">
        <v>98</v>
      </c>
      <c r="M45" s="5">
        <v>102</v>
      </c>
      <c r="N45" s="5">
        <v>271</v>
      </c>
      <c r="O45" s="5">
        <v>697</v>
      </c>
      <c r="P45" s="5">
        <v>289</v>
      </c>
      <c r="Q45" s="5">
        <v>136</v>
      </c>
      <c r="R45" s="5">
        <v>811</v>
      </c>
      <c r="S45" s="5">
        <v>443</v>
      </c>
      <c r="T45" s="5">
        <v>841</v>
      </c>
      <c r="U45" s="5">
        <v>484</v>
      </c>
      <c r="V45" s="5">
        <v>604</v>
      </c>
      <c r="W45" s="5">
        <v>535</v>
      </c>
      <c r="X45" s="5">
        <f>SUM(C45:W45)</f>
        <v>7433</v>
      </c>
      <c r="Y45" s="29" t="str">
        <f>+B45</f>
        <v>YES</v>
      </c>
      <c r="Z45" s="18"/>
    </row>
    <row r="46" spans="1:26" ht="23.25" customHeight="1">
      <c r="A46" s="11"/>
      <c r="B46" s="28" t="s">
        <v>49</v>
      </c>
      <c r="C46" s="5">
        <v>341</v>
      </c>
      <c r="D46" s="5">
        <v>272</v>
      </c>
      <c r="E46" s="5">
        <v>274</v>
      </c>
      <c r="F46" s="5">
        <v>339</v>
      </c>
      <c r="G46" s="5">
        <v>353</v>
      </c>
      <c r="H46" s="5">
        <v>316</v>
      </c>
      <c r="I46" s="5">
        <v>120</v>
      </c>
      <c r="J46" s="5">
        <v>326</v>
      </c>
      <c r="K46" s="5">
        <v>629</v>
      </c>
      <c r="L46" s="5">
        <v>94</v>
      </c>
      <c r="M46" s="5">
        <v>128</v>
      </c>
      <c r="N46" s="5">
        <v>284</v>
      </c>
      <c r="O46" s="5">
        <v>929</v>
      </c>
      <c r="P46" s="5">
        <v>437</v>
      </c>
      <c r="Q46" s="5">
        <v>265</v>
      </c>
      <c r="R46" s="5">
        <v>582</v>
      </c>
      <c r="S46" s="5">
        <v>474</v>
      </c>
      <c r="T46" s="5">
        <v>573</v>
      </c>
      <c r="U46" s="5">
        <v>395</v>
      </c>
      <c r="V46" s="5">
        <v>401</v>
      </c>
      <c r="W46" s="5">
        <v>346</v>
      </c>
      <c r="X46" s="5">
        <f>SUM(C46:W46)</f>
        <v>7878</v>
      </c>
      <c r="Y46" s="29" t="str">
        <f>+B46</f>
        <v>NO</v>
      </c>
      <c r="Z46" s="18"/>
    </row>
    <row r="47" spans="1:26" ht="23.25" customHeight="1">
      <c r="A47" s="1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8"/>
    </row>
    <row r="48" spans="1:26" ht="23.25" customHeight="1">
      <c r="A48" s="87" t="s">
        <v>86</v>
      </c>
      <c r="B48" s="8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83" t="str">
        <f>+A48</f>
        <v>Constitutional Amendment No. 6</v>
      </c>
      <c r="Z48" s="86"/>
    </row>
    <row r="49" spans="1:26" ht="23.25" customHeight="1">
      <c r="A49" s="37" t="s">
        <v>87</v>
      </c>
      <c r="B49" s="2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9" t="str">
        <f>+A49</f>
        <v>Be amended to include a tax exemption for real and personal property</v>
      </c>
      <c r="Z49" s="18"/>
    </row>
    <row r="50" spans="1:26" ht="23.25" customHeight="1">
      <c r="A50" s="37" t="s">
        <v>88</v>
      </c>
      <c r="B50" s="2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29" t="str">
        <f>+A50</f>
        <v>that is used for nonprofit purposes of veterans organizations?</v>
      </c>
      <c r="Z50" s="18"/>
    </row>
    <row r="51" spans="1:26" ht="23.25" customHeight="1">
      <c r="A51" s="11"/>
      <c r="B51" s="28" t="s">
        <v>50</v>
      </c>
      <c r="C51" s="5">
        <v>339</v>
      </c>
      <c r="D51" s="5">
        <v>248</v>
      </c>
      <c r="E51" s="5">
        <v>273</v>
      </c>
      <c r="F51" s="5">
        <v>405</v>
      </c>
      <c r="G51" s="5">
        <v>340</v>
      </c>
      <c r="H51" s="5">
        <v>304</v>
      </c>
      <c r="I51" s="5">
        <v>135</v>
      </c>
      <c r="J51" s="5">
        <v>295</v>
      </c>
      <c r="K51" s="5">
        <v>777</v>
      </c>
      <c r="L51" s="5">
        <v>122</v>
      </c>
      <c r="M51" s="5">
        <v>128</v>
      </c>
      <c r="N51" s="5">
        <v>365</v>
      </c>
      <c r="O51" s="5">
        <v>1025</v>
      </c>
      <c r="P51" s="5">
        <v>427</v>
      </c>
      <c r="Q51" s="5">
        <v>220</v>
      </c>
      <c r="R51" s="5">
        <v>884</v>
      </c>
      <c r="S51" s="5">
        <v>569</v>
      </c>
      <c r="T51" s="5">
        <v>912</v>
      </c>
      <c r="U51" s="5">
        <v>559</v>
      </c>
      <c r="V51" s="5">
        <v>633</v>
      </c>
      <c r="W51" s="5">
        <v>597</v>
      </c>
      <c r="X51" s="5">
        <f>SUM(C51:W51)</f>
        <v>9557</v>
      </c>
      <c r="Y51" s="29" t="str">
        <f>+B51</f>
        <v>YES</v>
      </c>
      <c r="Z51" s="18"/>
    </row>
    <row r="52" spans="1:26" ht="23.25" customHeight="1">
      <c r="A52" s="11"/>
      <c r="B52" s="28" t="s">
        <v>49</v>
      </c>
      <c r="C52" s="5">
        <v>234</v>
      </c>
      <c r="D52" s="5">
        <v>185</v>
      </c>
      <c r="E52" s="5">
        <v>142</v>
      </c>
      <c r="F52" s="5">
        <v>231</v>
      </c>
      <c r="G52" s="5">
        <v>216</v>
      </c>
      <c r="H52" s="5">
        <v>195</v>
      </c>
      <c r="I52" s="5">
        <v>72</v>
      </c>
      <c r="J52" s="5">
        <v>201</v>
      </c>
      <c r="K52" s="5">
        <v>346</v>
      </c>
      <c r="L52" s="5">
        <v>68</v>
      </c>
      <c r="M52" s="5">
        <v>93</v>
      </c>
      <c r="N52" s="5">
        <v>171</v>
      </c>
      <c r="O52" s="5">
        <v>562</v>
      </c>
      <c r="P52" s="5">
        <v>271</v>
      </c>
      <c r="Q52" s="5">
        <v>171</v>
      </c>
      <c r="R52" s="5">
        <v>459</v>
      </c>
      <c r="S52" s="5">
        <v>320</v>
      </c>
      <c r="T52" s="5">
        <v>450</v>
      </c>
      <c r="U52" s="5">
        <v>284</v>
      </c>
      <c r="V52" s="5">
        <v>337</v>
      </c>
      <c r="W52" s="5">
        <v>249</v>
      </c>
      <c r="X52" s="5">
        <f>SUM(C52:W52)</f>
        <v>5257</v>
      </c>
      <c r="Y52" s="29" t="str">
        <f>+B52</f>
        <v>NO</v>
      </c>
      <c r="Z52" s="18"/>
    </row>
    <row r="53" spans="1:26" ht="23.25" customHeight="1">
      <c r="A53" s="1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8"/>
    </row>
    <row r="54" spans="1:26" ht="23.25" customHeight="1">
      <c r="A54" s="87" t="s">
        <v>89</v>
      </c>
      <c r="B54" s="8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83" t="str">
        <f>+A54</f>
        <v>Constitutional Amendment No. 7</v>
      </c>
      <c r="Z54" s="86"/>
    </row>
    <row r="55" spans="1:26" ht="23.25" customHeight="1">
      <c r="A55" s="37" t="s">
        <v>105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29" t="str">
        <f>+A55</f>
        <v>Forfeiture of State Pensions upon felony conviction</v>
      </c>
      <c r="Z55" s="18"/>
    </row>
    <row r="56" spans="1:26" ht="23.25" customHeight="1">
      <c r="A56" s="11"/>
      <c r="B56" s="28" t="s">
        <v>50</v>
      </c>
      <c r="C56" s="5">
        <v>502</v>
      </c>
      <c r="D56" s="5">
        <v>353</v>
      </c>
      <c r="E56" s="5">
        <v>360</v>
      </c>
      <c r="F56" s="5">
        <v>552</v>
      </c>
      <c r="G56" s="5">
        <v>489</v>
      </c>
      <c r="H56" s="5">
        <v>459</v>
      </c>
      <c r="I56" s="5">
        <v>184</v>
      </c>
      <c r="J56" s="5">
        <v>433</v>
      </c>
      <c r="K56" s="5">
        <v>1014</v>
      </c>
      <c r="L56" s="5">
        <v>166</v>
      </c>
      <c r="M56" s="5">
        <v>189</v>
      </c>
      <c r="N56" s="5">
        <v>479</v>
      </c>
      <c r="O56" s="5">
        <v>1435</v>
      </c>
      <c r="P56" s="5">
        <v>629</v>
      </c>
      <c r="Q56" s="5">
        <v>357</v>
      </c>
      <c r="R56" s="5">
        <v>1215</v>
      </c>
      <c r="S56" s="5">
        <v>785</v>
      </c>
      <c r="T56" s="5">
        <v>1191</v>
      </c>
      <c r="U56" s="5">
        <v>738</v>
      </c>
      <c r="V56" s="5">
        <v>825</v>
      </c>
      <c r="W56" s="5">
        <v>761</v>
      </c>
      <c r="X56" s="5">
        <f>SUM(C56:W56)</f>
        <v>13116</v>
      </c>
      <c r="Y56" s="29" t="str">
        <f>+B56</f>
        <v>YES</v>
      </c>
      <c r="Z56" s="18"/>
    </row>
    <row r="57" spans="1:26" ht="23.25" customHeight="1">
      <c r="A57" s="11"/>
      <c r="B57" s="28" t="s">
        <v>49</v>
      </c>
      <c r="C57" s="5">
        <v>79</v>
      </c>
      <c r="D57" s="5">
        <v>80</v>
      </c>
      <c r="E57" s="5">
        <v>63</v>
      </c>
      <c r="F57" s="5">
        <v>89</v>
      </c>
      <c r="G57" s="5">
        <v>67</v>
      </c>
      <c r="H57" s="5">
        <v>56</v>
      </c>
      <c r="I57" s="5">
        <v>21</v>
      </c>
      <c r="J57" s="5">
        <v>66</v>
      </c>
      <c r="K57" s="5">
        <v>116</v>
      </c>
      <c r="L57" s="5">
        <v>25</v>
      </c>
      <c r="M57" s="5">
        <v>40</v>
      </c>
      <c r="N57" s="5">
        <v>59</v>
      </c>
      <c r="O57" s="5">
        <v>168</v>
      </c>
      <c r="P57" s="5">
        <v>78</v>
      </c>
      <c r="Q57" s="5">
        <v>40</v>
      </c>
      <c r="R57" s="5">
        <v>151</v>
      </c>
      <c r="S57" s="5">
        <v>116</v>
      </c>
      <c r="T57" s="5">
        <v>195</v>
      </c>
      <c r="U57" s="5">
        <v>117</v>
      </c>
      <c r="V57" s="5">
        <v>154</v>
      </c>
      <c r="W57" s="5">
        <v>94</v>
      </c>
      <c r="X57" s="5">
        <f>SUM(C57:W57)</f>
        <v>1874</v>
      </c>
      <c r="Y57" s="29" t="str">
        <f>+B57</f>
        <v>NO</v>
      </c>
      <c r="Z57" s="18"/>
    </row>
    <row r="58" spans="1:26" ht="23.25" customHeight="1">
      <c r="A58" s="1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8"/>
    </row>
    <row r="59" spans="1:26" ht="23.25" customHeight="1">
      <c r="A59" s="87" t="s">
        <v>90</v>
      </c>
      <c r="B59" s="8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83" t="str">
        <f>+A59</f>
        <v>Proposition B</v>
      </c>
      <c r="Z59" s="86"/>
    </row>
    <row r="60" spans="1:26" ht="23.25" customHeight="1">
      <c r="A60" s="37" t="s">
        <v>91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29" t="str">
        <f>+A60</f>
        <v>Increase the State minimum wage rate to $6.50 per hour.</v>
      </c>
      <c r="Z60" s="18"/>
    </row>
    <row r="61" spans="1:26" ht="23.25" customHeight="1">
      <c r="A61" s="11"/>
      <c r="B61" s="28" t="s">
        <v>50</v>
      </c>
      <c r="C61" s="5">
        <v>434</v>
      </c>
      <c r="D61" s="5">
        <v>347</v>
      </c>
      <c r="E61" s="5">
        <v>315</v>
      </c>
      <c r="F61" s="5">
        <v>495</v>
      </c>
      <c r="G61" s="5">
        <v>445</v>
      </c>
      <c r="H61" s="5">
        <v>412</v>
      </c>
      <c r="I61" s="5">
        <v>157</v>
      </c>
      <c r="J61" s="5">
        <v>374</v>
      </c>
      <c r="K61" s="5">
        <v>864</v>
      </c>
      <c r="L61" s="5">
        <v>143</v>
      </c>
      <c r="M61" s="5">
        <v>180</v>
      </c>
      <c r="N61" s="5">
        <v>409</v>
      </c>
      <c r="O61" s="5">
        <v>1236</v>
      </c>
      <c r="P61" s="5">
        <v>592</v>
      </c>
      <c r="Q61" s="5">
        <v>303</v>
      </c>
      <c r="R61" s="5">
        <v>1079</v>
      </c>
      <c r="S61" s="5">
        <v>692</v>
      </c>
      <c r="T61" s="5">
        <v>1041</v>
      </c>
      <c r="U61" s="5">
        <v>689</v>
      </c>
      <c r="V61" s="5">
        <v>763</v>
      </c>
      <c r="W61" s="5">
        <v>673</v>
      </c>
      <c r="X61" s="5">
        <f>SUM(C61:W61)</f>
        <v>11643</v>
      </c>
      <c r="Y61" s="29" t="str">
        <f>+B61</f>
        <v>YES</v>
      </c>
      <c r="Z61" s="18"/>
    </row>
    <row r="62" spans="1:26" ht="23.25" customHeight="1">
      <c r="A62" s="11"/>
      <c r="B62" s="28" t="s">
        <v>49</v>
      </c>
      <c r="C62" s="5">
        <v>151</v>
      </c>
      <c r="D62" s="5">
        <v>99</v>
      </c>
      <c r="E62" s="5">
        <v>112</v>
      </c>
      <c r="F62" s="5">
        <v>155</v>
      </c>
      <c r="G62" s="5">
        <v>126</v>
      </c>
      <c r="H62" s="5">
        <v>111</v>
      </c>
      <c r="I62" s="5">
        <v>53</v>
      </c>
      <c r="J62" s="5">
        <v>127</v>
      </c>
      <c r="K62" s="5">
        <v>281</v>
      </c>
      <c r="L62" s="5">
        <v>50</v>
      </c>
      <c r="M62" s="5">
        <v>52</v>
      </c>
      <c r="N62" s="5">
        <v>143</v>
      </c>
      <c r="O62" s="5">
        <v>380</v>
      </c>
      <c r="P62" s="5">
        <v>131</v>
      </c>
      <c r="Q62" s="5">
        <v>96</v>
      </c>
      <c r="R62" s="5">
        <v>310</v>
      </c>
      <c r="S62" s="5">
        <v>224</v>
      </c>
      <c r="T62" s="5">
        <v>360</v>
      </c>
      <c r="U62" s="5">
        <v>188</v>
      </c>
      <c r="V62" s="5">
        <v>233</v>
      </c>
      <c r="W62" s="5">
        <v>208</v>
      </c>
      <c r="X62" s="5">
        <f>SUM(C62:W62)</f>
        <v>3590</v>
      </c>
      <c r="Y62" s="29" t="str">
        <f>+B62</f>
        <v>NO</v>
      </c>
      <c r="Z62" s="18"/>
    </row>
    <row r="63" spans="1:26" ht="23.25" customHeight="1" thickBot="1">
      <c r="A63" s="19"/>
      <c r="B63" s="20"/>
      <c r="C63" s="21" t="s">
        <v>2</v>
      </c>
      <c r="D63" s="22" t="s">
        <v>3</v>
      </c>
      <c r="E63" s="22" t="s">
        <v>4</v>
      </c>
      <c r="F63" s="22" t="s">
        <v>5</v>
      </c>
      <c r="G63" s="22" t="s">
        <v>6</v>
      </c>
      <c r="H63" s="22" t="s">
        <v>7</v>
      </c>
      <c r="I63" s="22" t="s">
        <v>8</v>
      </c>
      <c r="J63" s="22" t="s">
        <v>9</v>
      </c>
      <c r="K63" s="22" t="s">
        <v>10</v>
      </c>
      <c r="L63" s="22" t="s">
        <v>11</v>
      </c>
      <c r="M63" s="22" t="s">
        <v>12</v>
      </c>
      <c r="N63" s="22" t="s">
        <v>13</v>
      </c>
      <c r="O63" s="22" t="s">
        <v>14</v>
      </c>
      <c r="P63" s="22" t="s">
        <v>15</v>
      </c>
      <c r="Q63" s="22" t="s">
        <v>16</v>
      </c>
      <c r="R63" s="22" t="s">
        <v>17</v>
      </c>
      <c r="S63" s="22" t="s">
        <v>18</v>
      </c>
      <c r="T63" s="22" t="s">
        <v>19</v>
      </c>
      <c r="U63" s="22" t="s">
        <v>20</v>
      </c>
      <c r="V63" s="22" t="s">
        <v>21</v>
      </c>
      <c r="W63" s="22" t="s">
        <v>22</v>
      </c>
      <c r="X63" s="38" t="s">
        <v>23</v>
      </c>
      <c r="Y63" s="20"/>
      <c r="Z63" s="24"/>
    </row>
    <row r="64" spans="1:26" ht="20.25">
      <c r="A64" s="61" t="s">
        <v>92</v>
      </c>
      <c r="B64" s="8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80" t="str">
        <f>+A64</f>
        <v>Johnson County R-III School District</v>
      </c>
      <c r="Z64" s="81"/>
    </row>
    <row r="65" spans="1:26" ht="18.75" thickBot="1">
      <c r="A65" s="82" t="s">
        <v>93</v>
      </c>
      <c r="B65" s="8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84" t="str">
        <f>+A65</f>
        <v>Holden School District, borrow money in the amount of Five Million Dollars</v>
      </c>
      <c r="Z65" s="85"/>
    </row>
    <row r="66" spans="1:26" ht="21" thickBot="1">
      <c r="A66" s="11"/>
      <c r="B66" s="28" t="s">
        <v>50</v>
      </c>
      <c r="C66" s="51">
        <v>45</v>
      </c>
      <c r="D66" s="52">
        <v>47</v>
      </c>
      <c r="E66" s="53"/>
      <c r="F66" s="53"/>
      <c r="G66" s="52">
        <v>297</v>
      </c>
      <c r="H66" s="52">
        <v>330</v>
      </c>
      <c r="I66" s="53"/>
      <c r="J66" s="52">
        <v>30</v>
      </c>
      <c r="K66" s="53"/>
      <c r="L66" s="53"/>
      <c r="M66" s="53"/>
      <c r="N66" s="53"/>
      <c r="O66" s="52">
        <v>811</v>
      </c>
      <c r="P66" s="53"/>
      <c r="Q66" s="52">
        <v>196</v>
      </c>
      <c r="R66" s="53"/>
      <c r="S66" s="53"/>
      <c r="T66" s="53"/>
      <c r="U66" s="53"/>
      <c r="V66" s="53"/>
      <c r="W66" s="52">
        <v>66</v>
      </c>
      <c r="X66" s="54">
        <f>C66+D66+E66+F66+G66+H66+I66+J66+K66+L66+M66+N66+O66+P66+Q66+R66+S66+T66+U66+V66+W66</f>
        <v>1822</v>
      </c>
      <c r="Y66" s="29" t="str">
        <f>+B66</f>
        <v>YES</v>
      </c>
      <c r="Z66" s="18"/>
    </row>
    <row r="67" spans="1:26" ht="21" thickBot="1">
      <c r="A67" s="19"/>
      <c r="B67" s="56" t="s">
        <v>49</v>
      </c>
      <c r="C67" s="55">
        <v>27</v>
      </c>
      <c r="D67" s="49">
        <v>38</v>
      </c>
      <c r="E67" s="50"/>
      <c r="F67" s="50"/>
      <c r="G67" s="49">
        <v>245</v>
      </c>
      <c r="H67" s="49">
        <v>197</v>
      </c>
      <c r="I67" s="50"/>
      <c r="J67" s="49">
        <v>25</v>
      </c>
      <c r="K67" s="50"/>
      <c r="L67" s="50"/>
      <c r="M67" s="50"/>
      <c r="N67" s="50"/>
      <c r="O67" s="49">
        <v>525</v>
      </c>
      <c r="P67" s="50"/>
      <c r="Q67" s="49">
        <v>189</v>
      </c>
      <c r="R67" s="50"/>
      <c r="S67" s="50"/>
      <c r="T67" s="50"/>
      <c r="U67" s="50"/>
      <c r="V67" s="50"/>
      <c r="W67" s="49">
        <v>45</v>
      </c>
      <c r="X67" s="49">
        <f>C67+D67+E67+F67+G67+H67+I67+J67+K67+L67+M67+N67+O67+P67+Q67+R67+S67+T67+U67+V67+W67</f>
        <v>1291</v>
      </c>
      <c r="Y67" s="30" t="str">
        <f>+B67</f>
        <v>NO</v>
      </c>
      <c r="Z67" s="24"/>
    </row>
  </sheetData>
  <mergeCells count="28">
    <mergeCell ref="A48:B48"/>
    <mergeCell ref="A54:B54"/>
    <mergeCell ref="A59:B59"/>
    <mergeCell ref="A43:B43"/>
    <mergeCell ref="Y43:Z43"/>
    <mergeCell ref="Y59:Z59"/>
    <mergeCell ref="Y54:Z54"/>
    <mergeCell ref="Y48:Z48"/>
    <mergeCell ref="A1:Z1"/>
    <mergeCell ref="A2:Z2"/>
    <mergeCell ref="A3:Z3"/>
    <mergeCell ref="Y14:Z14"/>
    <mergeCell ref="Y7:Z7"/>
    <mergeCell ref="Y8:Z8"/>
    <mergeCell ref="Y9:Z9"/>
    <mergeCell ref="Y10:Z10"/>
    <mergeCell ref="A7:B7"/>
    <mergeCell ref="A8:B8"/>
    <mergeCell ref="Y37:Z37"/>
    <mergeCell ref="Y23:Z23"/>
    <mergeCell ref="Y24:Z24"/>
    <mergeCell ref="A37:B37"/>
    <mergeCell ref="A23:B23"/>
    <mergeCell ref="A24:B24"/>
    <mergeCell ref="A64:B64"/>
    <mergeCell ref="Y64:Z64"/>
    <mergeCell ref="A65:B65"/>
    <mergeCell ref="Y65:Z65"/>
  </mergeCells>
  <printOptions/>
  <pageMargins left="0.25" right="0.25" top="0.5" bottom="0.25" header="0.25" footer="0.25"/>
  <pageSetup fitToHeight="1" fitToWidth="1" horizontalDpi="600" verticalDpi="600" orientation="landscape" paperSize="17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Dianna Thompson</dc:creator>
  <cp:keywords/>
  <dc:description/>
  <cp:lastModifiedBy>mkemper</cp:lastModifiedBy>
  <cp:lastPrinted>2006-11-14T16:32:39Z</cp:lastPrinted>
  <dcterms:created xsi:type="dcterms:W3CDTF">2002-09-26T17:07:29Z</dcterms:created>
  <dcterms:modified xsi:type="dcterms:W3CDTF">2006-11-14T16:38:18Z</dcterms:modified>
  <cp:category/>
  <cp:version/>
  <cp:contentType/>
  <cp:contentStatus/>
</cp:coreProperties>
</file>