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Candidates" sheetId="1" r:id="rId1"/>
    <sheet name="Local Issues" sheetId="2" r:id="rId2"/>
    <sheet name="State Issues" sheetId="3" r:id="rId3"/>
  </sheets>
  <definedNames>
    <definedName name="_xlnm.Print_Area" localSheetId="0">'Candidates'!$A$1:$Z$64</definedName>
    <definedName name="_xlnm.Print_Area" localSheetId="1">'Local Issues'!$A$1:$N$34</definedName>
    <definedName name="_xlnm.Print_Area" localSheetId="2">'State Issues'!$A$1:$Z$71</definedName>
  </definedNames>
  <calcPr fullCalcOnLoad="1"/>
</workbook>
</file>

<file path=xl/sharedStrings.xml><?xml version="1.0" encoding="utf-8"?>
<sst xmlns="http://schemas.openxmlformats.org/spreadsheetml/2006/main" count="220" uniqueCount="107">
  <si>
    <t>U.S. Senator</t>
  </si>
  <si>
    <t>Grand</t>
  </si>
  <si>
    <t>Centerview</t>
  </si>
  <si>
    <t>Chilhowee</t>
  </si>
  <si>
    <t>Columbus</t>
  </si>
  <si>
    <t>Hazel Hill</t>
  </si>
  <si>
    <t>N Holden</t>
  </si>
  <si>
    <t>S Holden</t>
  </si>
  <si>
    <t>Jefferson</t>
  </si>
  <si>
    <t>Kingsville</t>
  </si>
  <si>
    <t>Knob Noster</t>
  </si>
  <si>
    <t>Lowland</t>
  </si>
  <si>
    <t>Simpson</t>
  </si>
  <si>
    <t>Montserrat</t>
  </si>
  <si>
    <t>Pittsville</t>
  </si>
  <si>
    <t>Post Oak</t>
  </si>
  <si>
    <t>Rose Hill</t>
  </si>
  <si>
    <t>Wbg NE</t>
  </si>
  <si>
    <t>Wbg NW</t>
  </si>
  <si>
    <t>Wbg SE 1</t>
  </si>
  <si>
    <t>Wbg SE 2</t>
  </si>
  <si>
    <t xml:space="preserve">Wbg SW </t>
  </si>
  <si>
    <t>Absentee</t>
  </si>
  <si>
    <t>Total</t>
  </si>
  <si>
    <t>Jean Carnahan</t>
  </si>
  <si>
    <t>Jim Talent</t>
  </si>
  <si>
    <t>State Auditor</t>
  </si>
  <si>
    <t xml:space="preserve">U.S. Representative - Dist. 4 </t>
  </si>
  <si>
    <t>State Representative - Dist. 120</t>
  </si>
  <si>
    <t>State Representative - Dist. 121</t>
  </si>
  <si>
    <t>State Representative - Dist. 122</t>
  </si>
  <si>
    <t>Associate Circuit Judge - Associate Division</t>
  </si>
  <si>
    <t>Claire McCaskill</t>
  </si>
  <si>
    <t>Al Hanson</t>
  </si>
  <si>
    <t>Ike Skelton</t>
  </si>
  <si>
    <t>James A. (Jim) Noland</t>
  </si>
  <si>
    <t>Shannon Cooper</t>
  </si>
  <si>
    <t>Jim Jackson</t>
  </si>
  <si>
    <t>David Pearce</t>
  </si>
  <si>
    <t>D.J. Davis</t>
  </si>
  <si>
    <t>David A. Sparks</t>
  </si>
  <si>
    <t>Stephen W. Angle</t>
  </si>
  <si>
    <t>Associate Circuit Judge - Probate Division</t>
  </si>
  <si>
    <t>Garrett R. (Robin) Crouch II</t>
  </si>
  <si>
    <t>Presiding Commissioner</t>
  </si>
  <si>
    <t>Dennis D. Norcross</t>
  </si>
  <si>
    <t>William R. (Bill) Brenner</t>
  </si>
  <si>
    <t>Clerk of the Circuit Court</t>
  </si>
  <si>
    <t>Linda Rankin</t>
  </si>
  <si>
    <t>County Clerk</t>
  </si>
  <si>
    <t>Gilbert Powers</t>
  </si>
  <si>
    <t>Recorder of Deeds</t>
  </si>
  <si>
    <t>Laurie Mifflin</t>
  </si>
  <si>
    <t>Prosecuting Attorney</t>
  </si>
  <si>
    <t>Mary Ann Young</t>
  </si>
  <si>
    <t>County Auditor</t>
  </si>
  <si>
    <t>C. Kay Dolan</t>
  </si>
  <si>
    <t>Bill Brasel</t>
  </si>
  <si>
    <t>Collector of Revenue</t>
  </si>
  <si>
    <t>Ruthane Small</t>
  </si>
  <si>
    <t xml:space="preserve">November 5, 2002 General Election </t>
  </si>
  <si>
    <t>City of Knob Noster</t>
  </si>
  <si>
    <t>Issue waterworks &amp; sewerage bonds</t>
  </si>
  <si>
    <t>NO</t>
  </si>
  <si>
    <t>YES</t>
  </si>
  <si>
    <t>City of Kingsville</t>
  </si>
  <si>
    <t>Increase cigarette tax by 2.5 cents</t>
  </si>
  <si>
    <t>City of Holden</t>
  </si>
  <si>
    <t>1/2 cent sales tax to fund capital improvements</t>
  </si>
  <si>
    <t>Johnson County R-7 School District</t>
  </si>
  <si>
    <t>Issue general obligation bonds for elementary school</t>
  </si>
  <si>
    <t>North Holden</t>
  </si>
  <si>
    <t>South Holden</t>
  </si>
  <si>
    <t>Wbg SW</t>
  </si>
  <si>
    <t>State of Missouri</t>
  </si>
  <si>
    <t>Constitutional Convention</t>
  </si>
  <si>
    <t>Missouri Supreme Court Judge</t>
  </si>
  <si>
    <t>Western District</t>
  </si>
  <si>
    <t>Missouri Court of Appeals Judges</t>
  </si>
  <si>
    <t>Shall Judge Laura D. Stith be retained in office?</t>
  </si>
  <si>
    <t>Shall Judge Ronald R. Hollinger be retained in office?</t>
  </si>
  <si>
    <t>Shall Judge Lisa White Hardwick be retained in office?</t>
  </si>
  <si>
    <t>Shall Judge Robert G. Ulrich be retained in office?</t>
  </si>
  <si>
    <t>Constitutional Amendment No. 1</t>
  </si>
  <si>
    <t xml:space="preserve">Amend MO Constitution to allow City of St. Louis to amend and </t>
  </si>
  <si>
    <t>revise their present charter?</t>
  </si>
  <si>
    <t>Constitutional Amendment No. 3</t>
  </si>
  <si>
    <t xml:space="preserve">Amend Artile III, Section 8 of MO Constitution (calculations of  </t>
  </si>
  <si>
    <t>Constitutional Amendment No. 4</t>
  </si>
  <si>
    <t>Shall joint boards or commissions be authorized to own joint</t>
  </si>
  <si>
    <t>projects, to issue bonds, etc.?</t>
  </si>
  <si>
    <t>Additional $.0275 cent per cigarette ($.55 per pack) tax?</t>
  </si>
  <si>
    <t xml:space="preserve">Amend Artlice XIII of MO Constitution to permit fire and ambulance </t>
  </si>
  <si>
    <t>personnel to organize and bargain collectively?</t>
  </si>
  <si>
    <t>Constitutional Amendment No. 2</t>
  </si>
  <si>
    <t>Proposition A</t>
  </si>
  <si>
    <t>Shall there be a convention to revise and amend the Constitution?</t>
  </si>
  <si>
    <t>members of the General Assembly) to exclude less than 1/2 a term?</t>
  </si>
  <si>
    <t>Tamara A. Millay</t>
  </si>
  <si>
    <t>Daniel (digger) Romano</t>
  </si>
  <si>
    <t>Arnold J. Trembley</t>
  </si>
  <si>
    <t>Fred Kennell</t>
  </si>
  <si>
    <t>Daniel Roy Nelson</t>
  </si>
  <si>
    <t>Official Totals as Certified by the Election Canvass Board</t>
  </si>
  <si>
    <t>Provided by Gilbert Powers, County Clerk and Election Authority for Johnson County, Missouri</t>
  </si>
  <si>
    <r>
      <t>write-in</t>
    </r>
    <r>
      <rPr>
        <sz val="14"/>
        <rFont val="Arial"/>
        <family val="2"/>
      </rPr>
      <t xml:space="preserve"> Theo (Ted) Brown, Sr.</t>
    </r>
  </si>
  <si>
    <r>
      <t xml:space="preserve">Theo (Ted) Brown, Sr. </t>
    </r>
    <r>
      <rPr>
        <i/>
        <sz val="14"/>
        <rFont val="Arial"/>
        <family val="2"/>
      </rPr>
      <t>write-in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</si>
</sst>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9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2" fillId="3" borderId="1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6" borderId="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6" borderId="2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tabSelected="1" workbookViewId="0" topLeftCell="W2">
      <selection activeCell="Y72" sqref="Y72"/>
    </sheetView>
  </sheetViews>
  <sheetFormatPr defaultColWidth="9.140625" defaultRowHeight="12.75"/>
  <cols>
    <col min="1" max="1" width="34.28125" style="0" customWidth="1"/>
    <col min="2" max="2" width="31.28125" style="0" customWidth="1"/>
    <col min="3" max="24" width="15.00390625" style="0" customWidth="1"/>
    <col min="25" max="25" width="37.421875" style="0" customWidth="1"/>
    <col min="26" max="26" width="32.00390625" style="0" customWidth="1"/>
  </cols>
  <sheetData>
    <row r="1" spans="1:26" ht="26.25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26.25">
      <c r="A2" s="66" t="s">
        <v>103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20.25">
      <c r="A3" s="67" t="s">
        <v>104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3:26" ht="15.75">
      <c r="C4" s="1"/>
      <c r="D4" s="1"/>
      <c r="E4" s="1"/>
      <c r="F4" s="1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3" t="s">
        <v>1</v>
      </c>
      <c r="Z4" s="4"/>
    </row>
    <row r="5" spans="3:26" ht="21" thickBot="1">
      <c r="C5" s="8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16</v>
      </c>
      <c r="R5" s="9" t="s">
        <v>17</v>
      </c>
      <c r="S5" s="9" t="s">
        <v>18</v>
      </c>
      <c r="T5" s="9" t="s">
        <v>19</v>
      </c>
      <c r="U5" s="9" t="s">
        <v>20</v>
      </c>
      <c r="V5" s="9" t="s">
        <v>21</v>
      </c>
      <c r="W5" s="9" t="s">
        <v>22</v>
      </c>
      <c r="X5" s="10" t="s">
        <v>23</v>
      </c>
      <c r="Y5" s="58"/>
      <c r="Z5" s="59"/>
    </row>
    <row r="6" spans="1:26" ht="33" customHeight="1">
      <c r="A6" s="54" t="s">
        <v>0</v>
      </c>
      <c r="B6" s="5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60" t="str">
        <f>A6</f>
        <v>U.S. Senator</v>
      </c>
      <c r="Z6" s="61"/>
    </row>
    <row r="7" spans="1:26" ht="24" customHeight="1">
      <c r="A7" s="12"/>
      <c r="B7" s="13" t="s">
        <v>24</v>
      </c>
      <c r="C7" s="6">
        <v>241</v>
      </c>
      <c r="D7" s="6">
        <v>205</v>
      </c>
      <c r="E7" s="6">
        <v>191</v>
      </c>
      <c r="F7" s="6">
        <v>250</v>
      </c>
      <c r="G7" s="6">
        <v>242</v>
      </c>
      <c r="H7" s="6">
        <v>228</v>
      </c>
      <c r="I7" s="6">
        <v>79</v>
      </c>
      <c r="J7" s="6">
        <v>220</v>
      </c>
      <c r="K7" s="6">
        <v>416</v>
      </c>
      <c r="L7" s="6">
        <v>84</v>
      </c>
      <c r="M7" s="6">
        <v>107</v>
      </c>
      <c r="N7" s="6">
        <v>216</v>
      </c>
      <c r="O7" s="6">
        <v>563</v>
      </c>
      <c r="P7" s="6">
        <v>320</v>
      </c>
      <c r="Q7" s="6">
        <v>155</v>
      </c>
      <c r="R7" s="6">
        <v>602</v>
      </c>
      <c r="S7" s="6">
        <v>432</v>
      </c>
      <c r="T7" s="6">
        <v>607</v>
      </c>
      <c r="U7" s="6">
        <v>428</v>
      </c>
      <c r="V7" s="6">
        <v>447</v>
      </c>
      <c r="W7" s="6">
        <v>272</v>
      </c>
      <c r="X7" s="6">
        <f>SUM(C7:W7)</f>
        <v>6305</v>
      </c>
      <c r="Y7" s="62" t="str">
        <f>B7</f>
        <v>Jean Carnahan</v>
      </c>
      <c r="Z7" s="63"/>
    </row>
    <row r="8" spans="1:26" ht="25.5" customHeight="1">
      <c r="A8" s="12"/>
      <c r="B8" s="13" t="s">
        <v>25</v>
      </c>
      <c r="C8" s="6">
        <v>289</v>
      </c>
      <c r="D8" s="6">
        <v>184</v>
      </c>
      <c r="E8" s="6">
        <v>188</v>
      </c>
      <c r="F8" s="6">
        <v>260</v>
      </c>
      <c r="G8" s="6">
        <v>225</v>
      </c>
      <c r="H8" s="6">
        <v>222</v>
      </c>
      <c r="I8" s="6">
        <v>111</v>
      </c>
      <c r="J8" s="6">
        <v>223</v>
      </c>
      <c r="K8" s="6">
        <v>567</v>
      </c>
      <c r="L8" s="6">
        <v>120</v>
      </c>
      <c r="M8" s="6">
        <v>103</v>
      </c>
      <c r="N8" s="6">
        <v>293</v>
      </c>
      <c r="O8" s="6">
        <v>608</v>
      </c>
      <c r="P8" s="6">
        <v>265</v>
      </c>
      <c r="Q8" s="6">
        <v>182</v>
      </c>
      <c r="R8" s="6">
        <v>608</v>
      </c>
      <c r="S8" s="6">
        <v>332</v>
      </c>
      <c r="T8" s="6">
        <v>598</v>
      </c>
      <c r="U8" s="6">
        <v>340</v>
      </c>
      <c r="V8" s="6">
        <v>387</v>
      </c>
      <c r="W8" s="6">
        <v>318</v>
      </c>
      <c r="X8" s="6">
        <f>SUM(C8:W8)</f>
        <v>6423</v>
      </c>
      <c r="Y8" s="14" t="str">
        <f>B8</f>
        <v>Jim Talent</v>
      </c>
      <c r="Z8" s="15"/>
    </row>
    <row r="9" spans="1:26" ht="25.5" customHeight="1">
      <c r="A9" s="12"/>
      <c r="B9" s="13" t="s">
        <v>98</v>
      </c>
      <c r="C9" s="6">
        <v>13</v>
      </c>
      <c r="D9" s="6">
        <v>8</v>
      </c>
      <c r="E9" s="6">
        <v>8</v>
      </c>
      <c r="F9" s="6">
        <v>8</v>
      </c>
      <c r="G9" s="6">
        <v>8</v>
      </c>
      <c r="H9" s="6">
        <v>10</v>
      </c>
      <c r="I9" s="6">
        <v>3</v>
      </c>
      <c r="J9" s="6">
        <v>16</v>
      </c>
      <c r="K9" s="6">
        <v>8</v>
      </c>
      <c r="L9" s="6">
        <v>2</v>
      </c>
      <c r="M9" s="6">
        <v>6</v>
      </c>
      <c r="N9" s="6">
        <v>7</v>
      </c>
      <c r="O9" s="6">
        <v>24</v>
      </c>
      <c r="P9" s="6">
        <v>11</v>
      </c>
      <c r="Q9" s="6">
        <v>7</v>
      </c>
      <c r="R9" s="6">
        <v>16</v>
      </c>
      <c r="S9" s="6">
        <v>6</v>
      </c>
      <c r="T9" s="6">
        <v>18</v>
      </c>
      <c r="U9" s="6">
        <v>14</v>
      </c>
      <c r="V9" s="6">
        <v>11</v>
      </c>
      <c r="W9" s="6">
        <v>5</v>
      </c>
      <c r="X9" s="6">
        <f>SUM(C9:W9)</f>
        <v>209</v>
      </c>
      <c r="Y9" s="14" t="str">
        <f>B9</f>
        <v>Tamara A. Millay</v>
      </c>
      <c r="Z9" s="15"/>
    </row>
    <row r="10" spans="1:26" ht="25.5" customHeight="1">
      <c r="A10" s="12"/>
      <c r="B10" s="13" t="s">
        <v>99</v>
      </c>
      <c r="C10" s="6">
        <v>3</v>
      </c>
      <c r="D10" s="6">
        <v>1</v>
      </c>
      <c r="E10" s="6">
        <v>3</v>
      </c>
      <c r="F10" s="6">
        <v>3</v>
      </c>
      <c r="G10" s="6">
        <v>0</v>
      </c>
      <c r="H10" s="6">
        <v>1</v>
      </c>
      <c r="I10" s="6">
        <v>1</v>
      </c>
      <c r="J10" s="6">
        <v>4</v>
      </c>
      <c r="K10" s="6">
        <v>4</v>
      </c>
      <c r="L10" s="6">
        <v>1</v>
      </c>
      <c r="M10" s="6">
        <v>1</v>
      </c>
      <c r="N10" s="6">
        <v>5</v>
      </c>
      <c r="O10" s="6">
        <v>6</v>
      </c>
      <c r="P10" s="6">
        <v>6</v>
      </c>
      <c r="Q10" s="6">
        <v>1</v>
      </c>
      <c r="R10" s="6">
        <v>10</v>
      </c>
      <c r="S10" s="6">
        <v>1</v>
      </c>
      <c r="T10" s="6">
        <v>4</v>
      </c>
      <c r="U10" s="6">
        <v>7</v>
      </c>
      <c r="V10" s="6">
        <v>7</v>
      </c>
      <c r="W10" s="6">
        <v>4</v>
      </c>
      <c r="X10" s="6">
        <f>SUM(C10:W10)</f>
        <v>73</v>
      </c>
      <c r="Y10" s="14" t="str">
        <f>B10</f>
        <v>Daniel (digger) Romano</v>
      </c>
      <c r="Z10" s="15"/>
    </row>
    <row r="11" spans="1:26" ht="15" customHeight="1">
      <c r="A11" s="12"/>
      <c r="B11" s="1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16"/>
      <c r="Z11" s="15"/>
    </row>
    <row r="12" spans="1:26" ht="23.25" customHeight="1">
      <c r="A12" s="56" t="s">
        <v>26</v>
      </c>
      <c r="B12" s="5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64" t="str">
        <f>A12</f>
        <v>State Auditor</v>
      </c>
      <c r="Z12" s="65"/>
    </row>
    <row r="13" spans="1:26" ht="23.25" customHeight="1">
      <c r="A13" s="18"/>
      <c r="B13" s="13" t="s">
        <v>32</v>
      </c>
      <c r="C13" s="6">
        <v>334</v>
      </c>
      <c r="D13" s="6">
        <v>262</v>
      </c>
      <c r="E13" s="6">
        <v>235</v>
      </c>
      <c r="F13" s="6">
        <v>307</v>
      </c>
      <c r="G13" s="6">
        <v>297</v>
      </c>
      <c r="H13" s="6">
        <v>290</v>
      </c>
      <c r="I13" s="6">
        <v>106</v>
      </c>
      <c r="J13" s="6">
        <v>267</v>
      </c>
      <c r="K13" s="6">
        <v>515</v>
      </c>
      <c r="L13" s="6">
        <v>116</v>
      </c>
      <c r="M13" s="6">
        <v>132</v>
      </c>
      <c r="N13" s="6">
        <v>279</v>
      </c>
      <c r="O13" s="6">
        <v>670</v>
      </c>
      <c r="P13" s="6">
        <v>370</v>
      </c>
      <c r="Q13" s="6">
        <v>198</v>
      </c>
      <c r="R13" s="6">
        <v>778</v>
      </c>
      <c r="S13" s="6">
        <v>515</v>
      </c>
      <c r="T13" s="6">
        <v>740</v>
      </c>
      <c r="U13" s="6">
        <v>515</v>
      </c>
      <c r="V13" s="6">
        <v>532</v>
      </c>
      <c r="W13" s="6">
        <v>350</v>
      </c>
      <c r="X13" s="6">
        <f>SUM(C13:W13)</f>
        <v>7808</v>
      </c>
      <c r="Y13" s="62" t="str">
        <f>B13</f>
        <v>Claire McCaskill</v>
      </c>
      <c r="Z13" s="63"/>
    </row>
    <row r="14" spans="1:26" ht="23.25" customHeight="1">
      <c r="A14" s="18"/>
      <c r="B14" s="13" t="s">
        <v>33</v>
      </c>
      <c r="C14" s="6">
        <v>180</v>
      </c>
      <c r="D14" s="6">
        <v>116</v>
      </c>
      <c r="E14" s="6">
        <v>132</v>
      </c>
      <c r="F14" s="6">
        <v>192</v>
      </c>
      <c r="G14" s="6">
        <v>152</v>
      </c>
      <c r="H14" s="6">
        <v>157</v>
      </c>
      <c r="I14" s="6">
        <v>76</v>
      </c>
      <c r="J14" s="6">
        <v>166</v>
      </c>
      <c r="K14" s="6">
        <v>433</v>
      </c>
      <c r="L14" s="6">
        <v>74</v>
      </c>
      <c r="M14" s="6">
        <v>79</v>
      </c>
      <c r="N14" s="6">
        <v>210</v>
      </c>
      <c r="O14" s="6">
        <v>469</v>
      </c>
      <c r="P14" s="6">
        <v>194</v>
      </c>
      <c r="Q14" s="6">
        <v>129</v>
      </c>
      <c r="R14" s="6">
        <v>384</v>
      </c>
      <c r="S14" s="6">
        <v>219</v>
      </c>
      <c r="T14" s="6">
        <v>424</v>
      </c>
      <c r="U14" s="6">
        <v>232</v>
      </c>
      <c r="V14" s="6">
        <v>274</v>
      </c>
      <c r="W14" s="6">
        <v>223</v>
      </c>
      <c r="X14" s="6">
        <f>SUM(C14:W14)</f>
        <v>4515</v>
      </c>
      <c r="Y14" s="62" t="str">
        <f>B14</f>
        <v>Al Hanson</v>
      </c>
      <c r="Z14" s="63"/>
    </row>
    <row r="15" spans="1:26" ht="23.25" customHeight="1">
      <c r="A15" s="18"/>
      <c r="B15" s="13" t="s">
        <v>100</v>
      </c>
      <c r="C15" s="6">
        <v>20</v>
      </c>
      <c r="D15" s="6">
        <v>7</v>
      </c>
      <c r="E15" s="6">
        <v>11</v>
      </c>
      <c r="F15" s="6">
        <v>12</v>
      </c>
      <c r="G15" s="6">
        <v>11</v>
      </c>
      <c r="H15" s="6">
        <v>10</v>
      </c>
      <c r="I15" s="6">
        <v>4</v>
      </c>
      <c r="J15" s="6">
        <v>18</v>
      </c>
      <c r="K15" s="6">
        <v>12</v>
      </c>
      <c r="L15" s="6">
        <v>6</v>
      </c>
      <c r="M15" s="6">
        <v>5</v>
      </c>
      <c r="N15" s="6">
        <v>16</v>
      </c>
      <c r="O15" s="6">
        <v>41</v>
      </c>
      <c r="P15" s="6">
        <v>17</v>
      </c>
      <c r="Q15" s="6">
        <v>5</v>
      </c>
      <c r="R15" s="6">
        <v>24</v>
      </c>
      <c r="S15" s="6">
        <v>12</v>
      </c>
      <c r="T15" s="6">
        <v>26</v>
      </c>
      <c r="U15" s="6">
        <v>16</v>
      </c>
      <c r="V15" s="6">
        <v>16</v>
      </c>
      <c r="W15" s="6">
        <v>8</v>
      </c>
      <c r="X15" s="6">
        <f>SUM(C15:W15)</f>
        <v>297</v>
      </c>
      <c r="Y15" s="14" t="str">
        <f>B15</f>
        <v>Arnold J. Trembley</v>
      </c>
      <c r="Z15" s="28"/>
    </row>
    <row r="16" spans="1:26" ht="23.25" customHeight="1">
      <c r="A16" s="18"/>
      <c r="B16" s="13" t="s">
        <v>101</v>
      </c>
      <c r="C16" s="6">
        <v>2</v>
      </c>
      <c r="D16" s="6">
        <v>5</v>
      </c>
      <c r="E16" s="6">
        <v>5</v>
      </c>
      <c r="F16" s="6">
        <v>9</v>
      </c>
      <c r="G16" s="6">
        <v>7</v>
      </c>
      <c r="H16" s="6">
        <v>2</v>
      </c>
      <c r="I16" s="6">
        <v>2</v>
      </c>
      <c r="J16" s="6">
        <v>7</v>
      </c>
      <c r="K16" s="6">
        <v>8</v>
      </c>
      <c r="L16" s="6">
        <v>1</v>
      </c>
      <c r="M16" s="6">
        <v>0</v>
      </c>
      <c r="N16" s="6">
        <v>8</v>
      </c>
      <c r="O16" s="6">
        <v>12</v>
      </c>
      <c r="P16" s="6">
        <v>8</v>
      </c>
      <c r="Q16" s="6">
        <v>4</v>
      </c>
      <c r="R16" s="6">
        <v>14</v>
      </c>
      <c r="S16" s="6">
        <v>9</v>
      </c>
      <c r="T16" s="6">
        <v>14</v>
      </c>
      <c r="U16" s="6">
        <v>15</v>
      </c>
      <c r="V16" s="6">
        <v>14</v>
      </c>
      <c r="W16" s="6">
        <v>4</v>
      </c>
      <c r="X16" s="6">
        <f>SUM(C16:W16)</f>
        <v>150</v>
      </c>
      <c r="Y16" s="14" t="str">
        <f>B16</f>
        <v>Fred Kennell</v>
      </c>
      <c r="Z16" s="28"/>
    </row>
    <row r="17" spans="1:26" ht="23.25" customHeight="1">
      <c r="A17" s="18"/>
      <c r="B17" s="49" t="s">
        <v>105</v>
      </c>
      <c r="C17" s="6"/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>
        <f>SUM(C17:W17)</f>
        <v>1</v>
      </c>
      <c r="Y17" s="14" t="s">
        <v>106</v>
      </c>
      <c r="Z17" s="28"/>
    </row>
    <row r="18" spans="1:26" ht="12.75">
      <c r="A18" s="1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6"/>
      <c r="Z18" s="15"/>
    </row>
    <row r="19" spans="1:26" ht="24" customHeight="1">
      <c r="A19" s="56" t="s">
        <v>27</v>
      </c>
      <c r="B19" s="5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64" t="str">
        <f>A19</f>
        <v>U.S. Representative - Dist. 4 </v>
      </c>
      <c r="Z19" s="65"/>
    </row>
    <row r="20" spans="1:26" ht="24" customHeight="1">
      <c r="A20" s="18"/>
      <c r="B20" s="13" t="s">
        <v>34</v>
      </c>
      <c r="C20" s="6">
        <v>402</v>
      </c>
      <c r="D20" s="6">
        <v>280</v>
      </c>
      <c r="E20" s="6">
        <v>261</v>
      </c>
      <c r="F20" s="6">
        <v>374</v>
      </c>
      <c r="G20" s="6">
        <v>334</v>
      </c>
      <c r="H20" s="6">
        <v>335</v>
      </c>
      <c r="I20" s="6">
        <v>140</v>
      </c>
      <c r="J20" s="6">
        <v>304</v>
      </c>
      <c r="K20" s="6">
        <v>722</v>
      </c>
      <c r="L20" s="6">
        <v>147</v>
      </c>
      <c r="M20" s="6">
        <v>161</v>
      </c>
      <c r="N20" s="6">
        <v>371</v>
      </c>
      <c r="O20" s="6">
        <v>737</v>
      </c>
      <c r="P20" s="6">
        <v>449</v>
      </c>
      <c r="Q20" s="6">
        <v>225</v>
      </c>
      <c r="R20" s="6">
        <v>962</v>
      </c>
      <c r="S20" s="6">
        <v>584</v>
      </c>
      <c r="T20" s="6">
        <v>896</v>
      </c>
      <c r="U20" s="6">
        <v>598</v>
      </c>
      <c r="V20" s="6">
        <v>645</v>
      </c>
      <c r="W20" s="6">
        <v>447</v>
      </c>
      <c r="X20" s="6">
        <f>SUM(C20:W20)</f>
        <v>9374</v>
      </c>
      <c r="Y20" s="62" t="str">
        <f>B20</f>
        <v>Ike Skelton</v>
      </c>
      <c r="Z20" s="63"/>
    </row>
    <row r="21" spans="1:26" ht="24" customHeight="1">
      <c r="A21" s="18"/>
      <c r="B21" s="13" t="s">
        <v>35</v>
      </c>
      <c r="C21" s="6">
        <v>130</v>
      </c>
      <c r="D21" s="6">
        <v>111</v>
      </c>
      <c r="E21" s="6">
        <v>115</v>
      </c>
      <c r="F21" s="6">
        <v>134</v>
      </c>
      <c r="G21" s="6">
        <v>133</v>
      </c>
      <c r="H21" s="6">
        <v>120</v>
      </c>
      <c r="I21" s="6">
        <v>52</v>
      </c>
      <c r="J21" s="6">
        <v>144</v>
      </c>
      <c r="K21" s="6">
        <v>262</v>
      </c>
      <c r="L21" s="6">
        <v>55</v>
      </c>
      <c r="M21" s="6">
        <v>58</v>
      </c>
      <c r="N21" s="6">
        <v>138</v>
      </c>
      <c r="O21" s="6">
        <v>423</v>
      </c>
      <c r="P21" s="6">
        <v>133</v>
      </c>
      <c r="Q21" s="6">
        <v>110</v>
      </c>
      <c r="R21" s="6">
        <v>252</v>
      </c>
      <c r="S21" s="6">
        <v>165</v>
      </c>
      <c r="T21" s="6">
        <v>310</v>
      </c>
      <c r="U21" s="6">
        <v>170</v>
      </c>
      <c r="V21" s="6">
        <v>183</v>
      </c>
      <c r="W21" s="6">
        <v>150</v>
      </c>
      <c r="X21" s="6">
        <f>SUM(C21:W21)</f>
        <v>3348</v>
      </c>
      <c r="Y21" s="62" t="str">
        <f>B21</f>
        <v>James A. (Jim) Noland</v>
      </c>
      <c r="Z21" s="63"/>
    </row>
    <row r="22" spans="1:26" ht="24" customHeight="1">
      <c r="A22" s="18"/>
      <c r="B22" s="13" t="s">
        <v>102</v>
      </c>
      <c r="C22" s="6">
        <v>17</v>
      </c>
      <c r="D22" s="6">
        <v>4</v>
      </c>
      <c r="E22" s="6">
        <v>12</v>
      </c>
      <c r="F22" s="6">
        <v>13</v>
      </c>
      <c r="G22" s="6">
        <v>8</v>
      </c>
      <c r="H22" s="6">
        <v>9</v>
      </c>
      <c r="I22" s="6">
        <v>3</v>
      </c>
      <c r="J22" s="6">
        <v>15</v>
      </c>
      <c r="K22" s="6">
        <v>9</v>
      </c>
      <c r="L22" s="6">
        <v>2</v>
      </c>
      <c r="M22" s="6">
        <v>1</v>
      </c>
      <c r="N22" s="6">
        <v>7</v>
      </c>
      <c r="O22" s="6">
        <v>36</v>
      </c>
      <c r="P22" s="6">
        <v>16</v>
      </c>
      <c r="Q22" s="6">
        <v>6</v>
      </c>
      <c r="R22" s="6">
        <v>13</v>
      </c>
      <c r="S22" s="6">
        <v>16</v>
      </c>
      <c r="T22" s="6">
        <v>17</v>
      </c>
      <c r="U22" s="6">
        <v>17</v>
      </c>
      <c r="V22" s="6">
        <v>21</v>
      </c>
      <c r="W22" s="6">
        <v>7</v>
      </c>
      <c r="X22" s="6">
        <f>SUM(C22:W22)</f>
        <v>249</v>
      </c>
      <c r="Y22" s="27" t="s">
        <v>102</v>
      </c>
      <c r="Z22" s="28"/>
    </row>
    <row r="23" spans="1:26" ht="15" customHeight="1">
      <c r="A23" s="1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9"/>
    </row>
    <row r="24" spans="1:26" ht="24.75" customHeight="1">
      <c r="A24" s="50" t="s">
        <v>28</v>
      </c>
      <c r="B24" s="5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51" t="str">
        <f>A24</f>
        <v>State Representative - Dist. 120</v>
      </c>
      <c r="Z24" s="65"/>
    </row>
    <row r="25" spans="1:26" ht="24.75" customHeight="1">
      <c r="A25" s="18"/>
      <c r="B25" s="13" t="s">
        <v>36</v>
      </c>
      <c r="C25" s="47"/>
      <c r="D25" s="6">
        <v>304</v>
      </c>
      <c r="E25" s="47"/>
      <c r="F25" s="47"/>
      <c r="G25" s="47"/>
      <c r="H25" s="47"/>
      <c r="I25" s="6">
        <v>168</v>
      </c>
      <c r="J25" s="47"/>
      <c r="K25" s="47"/>
      <c r="L25" s="48"/>
      <c r="M25" s="47"/>
      <c r="N25" s="47"/>
      <c r="O25" s="47"/>
      <c r="P25" s="6">
        <v>470</v>
      </c>
      <c r="Q25" s="6">
        <v>275</v>
      </c>
      <c r="R25" s="48"/>
      <c r="S25" s="47"/>
      <c r="T25" s="47"/>
      <c r="U25" s="47"/>
      <c r="V25" s="47"/>
      <c r="W25" s="6">
        <v>33</v>
      </c>
      <c r="X25" s="6">
        <f>SUM(C25:W25)</f>
        <v>1250</v>
      </c>
      <c r="Y25" s="14" t="str">
        <f>B25</f>
        <v>Shannon Cooper</v>
      </c>
      <c r="Z25" s="19"/>
    </row>
    <row r="26" spans="1:26" ht="15.75" customHeight="1">
      <c r="A26" s="1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9"/>
    </row>
    <row r="27" spans="1:26" ht="25.5" customHeight="1">
      <c r="A27" s="50" t="s">
        <v>29</v>
      </c>
      <c r="B27" s="5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51" t="str">
        <f>A27</f>
        <v>State Representative - Dist. 121</v>
      </c>
      <c r="Z27" s="65"/>
    </row>
    <row r="28" spans="1:26" ht="25.5" customHeight="1">
      <c r="A28" s="18"/>
      <c r="B28" s="13" t="s">
        <v>37</v>
      </c>
      <c r="C28" s="6">
        <v>197</v>
      </c>
      <c r="D28" s="47"/>
      <c r="E28" s="47"/>
      <c r="F28" s="47"/>
      <c r="G28" s="6">
        <v>216</v>
      </c>
      <c r="H28" s="6">
        <v>202</v>
      </c>
      <c r="I28" s="48"/>
      <c r="J28" s="47"/>
      <c r="K28" s="6">
        <v>320</v>
      </c>
      <c r="L28" s="48"/>
      <c r="M28" s="47"/>
      <c r="N28" s="6">
        <v>178</v>
      </c>
      <c r="O28" s="47"/>
      <c r="P28" s="47"/>
      <c r="Q28" s="47"/>
      <c r="R28" s="6">
        <v>481</v>
      </c>
      <c r="S28" s="6">
        <v>365</v>
      </c>
      <c r="T28" s="6">
        <v>441</v>
      </c>
      <c r="U28" s="6">
        <v>344</v>
      </c>
      <c r="V28" s="6">
        <v>380</v>
      </c>
      <c r="W28" s="6">
        <v>177</v>
      </c>
      <c r="X28" s="6">
        <f>SUM(C28:W28)</f>
        <v>3301</v>
      </c>
      <c r="Y28" s="14" t="str">
        <f>B28</f>
        <v>Jim Jackson</v>
      </c>
      <c r="Z28" s="19"/>
    </row>
    <row r="29" spans="1:26" ht="25.5" customHeight="1">
      <c r="A29" s="18"/>
      <c r="B29" s="13" t="s">
        <v>38</v>
      </c>
      <c r="C29" s="6">
        <v>349</v>
      </c>
      <c r="D29" s="47"/>
      <c r="E29" s="47"/>
      <c r="F29" s="47"/>
      <c r="G29" s="6">
        <v>253</v>
      </c>
      <c r="H29" s="6">
        <v>255</v>
      </c>
      <c r="I29" s="48"/>
      <c r="J29" s="47"/>
      <c r="K29" s="6">
        <v>662</v>
      </c>
      <c r="L29" s="48"/>
      <c r="M29" s="47"/>
      <c r="N29" s="6">
        <v>342</v>
      </c>
      <c r="O29" s="47"/>
      <c r="P29" s="47"/>
      <c r="Q29" s="47"/>
      <c r="R29" s="6">
        <v>750</v>
      </c>
      <c r="S29" s="6">
        <v>405</v>
      </c>
      <c r="T29" s="6">
        <v>786</v>
      </c>
      <c r="U29" s="6">
        <v>440</v>
      </c>
      <c r="V29" s="6">
        <v>473</v>
      </c>
      <c r="W29" s="6">
        <v>269</v>
      </c>
      <c r="X29" s="6">
        <f>SUM(C29:W29)</f>
        <v>4984</v>
      </c>
      <c r="Y29" s="14" t="str">
        <f>B29</f>
        <v>David Pearce</v>
      </c>
      <c r="Z29" s="19"/>
    </row>
    <row r="30" spans="1:26" ht="15" customHeight="1">
      <c r="A30" s="1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9"/>
    </row>
    <row r="31" spans="1:26" ht="26.25" customHeight="1">
      <c r="A31" s="50" t="s">
        <v>30</v>
      </c>
      <c r="B31" s="5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51" t="str">
        <f>A31</f>
        <v>State Representative - Dist. 122</v>
      </c>
      <c r="Z31" s="65"/>
    </row>
    <row r="32" spans="1:26" ht="26.25" customHeight="1">
      <c r="A32" s="18"/>
      <c r="B32" s="13" t="s">
        <v>39</v>
      </c>
      <c r="C32" s="47"/>
      <c r="D32" s="47"/>
      <c r="E32" s="6">
        <v>201</v>
      </c>
      <c r="F32" s="6">
        <v>264</v>
      </c>
      <c r="G32" s="47"/>
      <c r="H32" s="47"/>
      <c r="I32" s="48"/>
      <c r="J32" s="6">
        <v>249</v>
      </c>
      <c r="K32" s="47"/>
      <c r="L32" s="6">
        <v>95</v>
      </c>
      <c r="M32" s="6">
        <v>116</v>
      </c>
      <c r="N32" s="47"/>
      <c r="O32" s="6">
        <v>602</v>
      </c>
      <c r="P32" s="47"/>
      <c r="Q32" s="47"/>
      <c r="R32" s="48"/>
      <c r="S32" s="47"/>
      <c r="T32" s="47"/>
      <c r="U32" s="47"/>
      <c r="V32" s="47"/>
      <c r="W32" s="6">
        <v>53</v>
      </c>
      <c r="X32" s="6">
        <f>SUM(C32:W32)</f>
        <v>1580</v>
      </c>
      <c r="Y32" s="14" t="str">
        <f>B32</f>
        <v>D.J. Davis</v>
      </c>
      <c r="Z32" s="19"/>
    </row>
    <row r="33" spans="1:26" ht="26.25" customHeight="1">
      <c r="A33" s="18"/>
      <c r="B33" s="13" t="s">
        <v>40</v>
      </c>
      <c r="C33" s="47"/>
      <c r="D33" s="47"/>
      <c r="E33" s="6">
        <v>177</v>
      </c>
      <c r="F33" s="6">
        <v>237</v>
      </c>
      <c r="G33" s="47"/>
      <c r="H33" s="47"/>
      <c r="I33" s="48"/>
      <c r="J33" s="6">
        <v>206</v>
      </c>
      <c r="K33" s="47"/>
      <c r="L33" s="6">
        <v>106</v>
      </c>
      <c r="M33" s="6">
        <v>98</v>
      </c>
      <c r="N33" s="47"/>
      <c r="O33" s="6">
        <v>571</v>
      </c>
      <c r="P33" s="47"/>
      <c r="Q33" s="47"/>
      <c r="R33" s="48"/>
      <c r="S33" s="47"/>
      <c r="T33" s="47"/>
      <c r="U33" s="47"/>
      <c r="V33" s="47"/>
      <c r="W33" s="6">
        <v>47</v>
      </c>
      <c r="X33" s="6">
        <f>SUM(C33:W33)</f>
        <v>1442</v>
      </c>
      <c r="Y33" s="14" t="str">
        <f>B33</f>
        <v>David A. Sparks</v>
      </c>
      <c r="Z33" s="19"/>
    </row>
    <row r="34" spans="1:26" ht="15" customHeight="1">
      <c r="A34" s="18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17"/>
      <c r="Z34" s="19"/>
    </row>
    <row r="35" spans="1:26" ht="26.25" customHeight="1">
      <c r="A35" s="52" t="s">
        <v>31</v>
      </c>
      <c r="B35" s="5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51" t="str">
        <f>A35</f>
        <v>Associate Circuit Judge - Associate Division</v>
      </c>
      <c r="Z35" s="65"/>
    </row>
    <row r="36" spans="1:26" ht="26.25" customHeight="1">
      <c r="A36" s="12"/>
      <c r="B36" s="13" t="s">
        <v>41</v>
      </c>
      <c r="C36" s="6">
        <v>427</v>
      </c>
      <c r="D36" s="6">
        <v>306</v>
      </c>
      <c r="E36" s="6">
        <v>290</v>
      </c>
      <c r="F36" s="6">
        <v>394</v>
      </c>
      <c r="G36" s="6">
        <v>365</v>
      </c>
      <c r="H36" s="6">
        <v>352</v>
      </c>
      <c r="I36" s="6">
        <v>135</v>
      </c>
      <c r="J36" s="6">
        <v>328</v>
      </c>
      <c r="K36" s="6">
        <v>715</v>
      </c>
      <c r="L36" s="6">
        <v>154</v>
      </c>
      <c r="M36" s="6">
        <v>170</v>
      </c>
      <c r="N36" s="6">
        <v>411</v>
      </c>
      <c r="O36" s="6">
        <v>846</v>
      </c>
      <c r="P36" s="6">
        <v>452</v>
      </c>
      <c r="Q36" s="6">
        <v>260</v>
      </c>
      <c r="R36" s="6">
        <v>982</v>
      </c>
      <c r="S36" s="6">
        <v>626</v>
      </c>
      <c r="T36" s="6">
        <v>975</v>
      </c>
      <c r="U36" s="6">
        <v>631</v>
      </c>
      <c r="V36" s="6">
        <v>687</v>
      </c>
      <c r="W36" s="6">
        <v>437</v>
      </c>
      <c r="X36" s="6">
        <f>SUM(C36:W36)</f>
        <v>9943</v>
      </c>
      <c r="Y36" s="14" t="str">
        <f>B36</f>
        <v>Stephen W. Angle</v>
      </c>
      <c r="Z36" s="19"/>
    </row>
    <row r="37" spans="1:26" ht="20.25">
      <c r="A37" s="12"/>
      <c r="B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17"/>
      <c r="Z37" s="19"/>
    </row>
    <row r="38" spans="1:26" ht="25.5" customHeight="1">
      <c r="A38" s="50" t="s">
        <v>42</v>
      </c>
      <c r="B38" s="5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51" t="str">
        <f>A38</f>
        <v>Associate Circuit Judge - Probate Division</v>
      </c>
      <c r="Z38" s="65"/>
    </row>
    <row r="39" spans="1:26" ht="25.5" customHeight="1">
      <c r="A39" s="12"/>
      <c r="B39" s="13" t="s">
        <v>43</v>
      </c>
      <c r="C39" s="6">
        <v>431</v>
      </c>
      <c r="D39" s="6">
        <v>295</v>
      </c>
      <c r="E39" s="6">
        <v>282</v>
      </c>
      <c r="F39" s="6">
        <v>409</v>
      </c>
      <c r="G39" s="6">
        <v>356</v>
      </c>
      <c r="H39" s="6">
        <v>338</v>
      </c>
      <c r="I39" s="6">
        <v>162</v>
      </c>
      <c r="J39" s="6">
        <v>340</v>
      </c>
      <c r="K39" s="6">
        <v>775</v>
      </c>
      <c r="L39" s="6">
        <v>165</v>
      </c>
      <c r="M39" s="6">
        <v>174</v>
      </c>
      <c r="N39" s="6">
        <v>415</v>
      </c>
      <c r="O39" s="6">
        <v>852</v>
      </c>
      <c r="P39" s="6">
        <v>448</v>
      </c>
      <c r="Q39" s="6">
        <v>261</v>
      </c>
      <c r="R39" s="6">
        <v>979</v>
      </c>
      <c r="S39" s="6">
        <v>579</v>
      </c>
      <c r="T39" s="6">
        <v>1012</v>
      </c>
      <c r="U39" s="6">
        <v>630</v>
      </c>
      <c r="V39" s="6">
        <v>672</v>
      </c>
      <c r="W39" s="6">
        <v>435</v>
      </c>
      <c r="X39" s="6">
        <f>SUM(C39:W39)</f>
        <v>10010</v>
      </c>
      <c r="Y39" s="14" t="str">
        <f>B39</f>
        <v>Garrett R. (Robin) Crouch II</v>
      </c>
      <c r="Z39" s="19"/>
    </row>
    <row r="40" spans="1:26" ht="20.25">
      <c r="A40" s="12"/>
      <c r="B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17"/>
      <c r="Z40" s="19"/>
    </row>
    <row r="41" spans="1:26" ht="22.5" customHeight="1">
      <c r="A41" s="50" t="s">
        <v>44</v>
      </c>
      <c r="B41" s="5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51" t="str">
        <f>A41</f>
        <v>Presiding Commissioner</v>
      </c>
      <c r="Z41" s="65"/>
    </row>
    <row r="42" spans="1:26" ht="22.5" customHeight="1">
      <c r="A42" s="12"/>
      <c r="B42" s="13" t="s">
        <v>45</v>
      </c>
      <c r="C42" s="6">
        <v>242</v>
      </c>
      <c r="D42" s="6">
        <v>188</v>
      </c>
      <c r="E42" s="6">
        <v>170</v>
      </c>
      <c r="F42" s="6">
        <v>232</v>
      </c>
      <c r="G42" s="6">
        <v>213</v>
      </c>
      <c r="H42" s="6">
        <v>219</v>
      </c>
      <c r="I42" s="6">
        <v>73</v>
      </c>
      <c r="J42" s="6">
        <v>190</v>
      </c>
      <c r="K42" s="6">
        <v>345</v>
      </c>
      <c r="L42" s="6">
        <v>70</v>
      </c>
      <c r="M42" s="6">
        <v>90</v>
      </c>
      <c r="N42" s="6">
        <v>210</v>
      </c>
      <c r="O42" s="6">
        <v>527</v>
      </c>
      <c r="P42" s="6">
        <v>285</v>
      </c>
      <c r="Q42" s="6">
        <v>148</v>
      </c>
      <c r="R42" s="6">
        <v>556</v>
      </c>
      <c r="S42" s="6">
        <v>409</v>
      </c>
      <c r="T42" s="6">
        <v>532</v>
      </c>
      <c r="U42" s="6">
        <v>373</v>
      </c>
      <c r="V42" s="6">
        <v>386</v>
      </c>
      <c r="W42" s="6">
        <v>246</v>
      </c>
      <c r="X42" s="6">
        <f>SUM(C42:W42)</f>
        <v>5704</v>
      </c>
      <c r="Y42" s="14" t="str">
        <f>B42</f>
        <v>Dennis D. Norcross</v>
      </c>
      <c r="Z42" s="19"/>
    </row>
    <row r="43" spans="1:26" ht="22.5" customHeight="1">
      <c r="A43" s="12"/>
      <c r="B43" s="13" t="s">
        <v>46</v>
      </c>
      <c r="C43" s="6">
        <v>304</v>
      </c>
      <c r="D43" s="6">
        <v>205</v>
      </c>
      <c r="E43" s="6">
        <v>212</v>
      </c>
      <c r="F43" s="6">
        <v>284</v>
      </c>
      <c r="G43" s="6">
        <v>249</v>
      </c>
      <c r="H43" s="6">
        <v>238</v>
      </c>
      <c r="I43" s="6">
        <v>111</v>
      </c>
      <c r="J43" s="6">
        <v>266</v>
      </c>
      <c r="K43" s="6">
        <v>615</v>
      </c>
      <c r="L43" s="6">
        <v>131</v>
      </c>
      <c r="M43" s="6">
        <v>128</v>
      </c>
      <c r="N43" s="6">
        <v>305</v>
      </c>
      <c r="O43" s="6">
        <v>645</v>
      </c>
      <c r="P43" s="6">
        <v>304</v>
      </c>
      <c r="Q43" s="6">
        <v>192</v>
      </c>
      <c r="R43" s="6">
        <v>645</v>
      </c>
      <c r="S43" s="6">
        <v>353</v>
      </c>
      <c r="T43" s="6">
        <v>677</v>
      </c>
      <c r="U43" s="6">
        <v>402</v>
      </c>
      <c r="V43" s="6">
        <v>455</v>
      </c>
      <c r="W43" s="6">
        <v>335</v>
      </c>
      <c r="X43" s="6">
        <f>SUM(C43:W43)</f>
        <v>7056</v>
      </c>
      <c r="Y43" s="14" t="str">
        <f>B43</f>
        <v>William R. (Bill) Brenner</v>
      </c>
      <c r="Z43" s="19"/>
    </row>
    <row r="44" spans="1:26" ht="15" customHeight="1">
      <c r="A44" s="12"/>
      <c r="B44" s="1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7"/>
      <c r="Z44" s="19"/>
    </row>
    <row r="45" spans="1:26" ht="25.5" customHeight="1">
      <c r="A45" s="50" t="s">
        <v>47</v>
      </c>
      <c r="B45" s="5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51" t="str">
        <f>A45</f>
        <v>Clerk of the Circuit Court</v>
      </c>
      <c r="Z45" s="65"/>
    </row>
    <row r="46" spans="1:26" ht="25.5" customHeight="1">
      <c r="A46" s="12"/>
      <c r="B46" s="13" t="s">
        <v>48</v>
      </c>
      <c r="C46" s="6">
        <v>437</v>
      </c>
      <c r="D46" s="6">
        <v>313</v>
      </c>
      <c r="E46" s="6">
        <v>300</v>
      </c>
      <c r="F46" s="6">
        <v>396</v>
      </c>
      <c r="G46" s="6">
        <v>367</v>
      </c>
      <c r="H46" s="6">
        <v>359</v>
      </c>
      <c r="I46" s="6">
        <v>131</v>
      </c>
      <c r="J46" s="6">
        <v>336</v>
      </c>
      <c r="K46" s="6">
        <v>706</v>
      </c>
      <c r="L46" s="6">
        <v>151</v>
      </c>
      <c r="M46" s="6">
        <v>174</v>
      </c>
      <c r="N46" s="6">
        <v>405</v>
      </c>
      <c r="O46" s="6">
        <v>847</v>
      </c>
      <c r="P46" s="6">
        <v>454</v>
      </c>
      <c r="Q46" s="6">
        <v>256</v>
      </c>
      <c r="R46" s="6">
        <v>986</v>
      </c>
      <c r="S46" s="6">
        <v>631</v>
      </c>
      <c r="T46" s="6">
        <v>980</v>
      </c>
      <c r="U46" s="6">
        <v>639</v>
      </c>
      <c r="V46" s="6">
        <v>686</v>
      </c>
      <c r="W46" s="6">
        <v>443</v>
      </c>
      <c r="X46" s="6">
        <f>SUM(C46:W46)</f>
        <v>9997</v>
      </c>
      <c r="Y46" s="14" t="str">
        <f>B46</f>
        <v>Linda Rankin</v>
      </c>
      <c r="Z46" s="19"/>
    </row>
    <row r="47" spans="1:26" ht="20.25">
      <c r="A47" s="12"/>
      <c r="B47" s="1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7"/>
      <c r="Z47" s="19"/>
    </row>
    <row r="48" spans="1:26" ht="25.5" customHeight="1">
      <c r="A48" s="50" t="s">
        <v>49</v>
      </c>
      <c r="B48" s="5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51" t="str">
        <f>A48</f>
        <v>County Clerk</v>
      </c>
      <c r="Z48" s="65"/>
    </row>
    <row r="49" spans="1:26" ht="25.5" customHeight="1">
      <c r="A49" s="12"/>
      <c r="B49" s="13" t="s">
        <v>50</v>
      </c>
      <c r="C49" s="6">
        <v>438</v>
      </c>
      <c r="D49" s="6">
        <v>301</v>
      </c>
      <c r="E49" s="6">
        <v>298</v>
      </c>
      <c r="F49" s="6">
        <v>421</v>
      </c>
      <c r="G49" s="6">
        <v>372</v>
      </c>
      <c r="H49" s="6">
        <v>347</v>
      </c>
      <c r="I49" s="6">
        <v>172</v>
      </c>
      <c r="J49" s="6">
        <v>351</v>
      </c>
      <c r="K49" s="6">
        <v>814</v>
      </c>
      <c r="L49" s="6">
        <v>173</v>
      </c>
      <c r="M49" s="6">
        <v>178</v>
      </c>
      <c r="N49" s="6">
        <v>429</v>
      </c>
      <c r="O49" s="6">
        <v>877</v>
      </c>
      <c r="P49" s="6">
        <v>471</v>
      </c>
      <c r="Q49" s="6">
        <v>270</v>
      </c>
      <c r="R49" s="6">
        <v>998</v>
      </c>
      <c r="S49" s="6">
        <v>583</v>
      </c>
      <c r="T49" s="6">
        <v>1018</v>
      </c>
      <c r="U49" s="6">
        <v>634</v>
      </c>
      <c r="V49" s="6">
        <v>659</v>
      </c>
      <c r="W49" s="6">
        <v>455</v>
      </c>
      <c r="X49" s="6">
        <f>SUM(C49:W49)</f>
        <v>10259</v>
      </c>
      <c r="Y49" s="14" t="str">
        <f>B49</f>
        <v>Gilbert Powers</v>
      </c>
      <c r="Z49" s="19"/>
    </row>
    <row r="50" spans="1:26" ht="20.25">
      <c r="A50" s="12"/>
      <c r="B50" s="1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7"/>
      <c r="Z50" s="19"/>
    </row>
    <row r="51" spans="1:26" ht="24" customHeight="1">
      <c r="A51" s="50" t="s">
        <v>51</v>
      </c>
      <c r="B51" s="5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51" t="str">
        <f>A51</f>
        <v>Recorder of Deeds</v>
      </c>
      <c r="Z51" s="65"/>
    </row>
    <row r="52" spans="1:26" ht="24" customHeight="1">
      <c r="A52" s="12"/>
      <c r="B52" s="13" t="s">
        <v>52</v>
      </c>
      <c r="C52" s="6">
        <v>456</v>
      </c>
      <c r="D52" s="6">
        <v>303</v>
      </c>
      <c r="E52" s="6">
        <v>296</v>
      </c>
      <c r="F52" s="6">
        <v>434</v>
      </c>
      <c r="G52" s="6">
        <v>365</v>
      </c>
      <c r="H52" s="6">
        <v>345</v>
      </c>
      <c r="I52" s="6">
        <v>161</v>
      </c>
      <c r="J52" s="6">
        <v>349</v>
      </c>
      <c r="K52" s="6">
        <v>804</v>
      </c>
      <c r="L52" s="6">
        <v>172</v>
      </c>
      <c r="M52" s="6">
        <v>186</v>
      </c>
      <c r="N52" s="6">
        <v>425</v>
      </c>
      <c r="O52" s="6">
        <v>862</v>
      </c>
      <c r="P52" s="6">
        <v>456</v>
      </c>
      <c r="Q52" s="6">
        <v>268</v>
      </c>
      <c r="R52" s="6">
        <v>1004</v>
      </c>
      <c r="S52" s="6">
        <v>593</v>
      </c>
      <c r="T52" s="6">
        <v>1005</v>
      </c>
      <c r="U52" s="6">
        <v>640</v>
      </c>
      <c r="V52" s="6">
        <v>671</v>
      </c>
      <c r="W52" s="6">
        <v>447</v>
      </c>
      <c r="X52" s="6">
        <f>SUM(C52:W52)</f>
        <v>10242</v>
      </c>
      <c r="Y52" s="14" t="str">
        <f>B52</f>
        <v>Laurie Mifflin</v>
      </c>
      <c r="Z52" s="19"/>
    </row>
    <row r="53" spans="1:26" ht="20.25">
      <c r="A53" s="12"/>
      <c r="B53" s="1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7"/>
      <c r="Z53" s="19"/>
    </row>
    <row r="54" spans="1:26" ht="25.5" customHeight="1">
      <c r="A54" s="50" t="s">
        <v>53</v>
      </c>
      <c r="B54" s="5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51" t="str">
        <f>A54</f>
        <v>Prosecuting Attorney</v>
      </c>
      <c r="Z54" s="65"/>
    </row>
    <row r="55" spans="1:26" ht="25.5" customHeight="1">
      <c r="A55" s="12"/>
      <c r="B55" s="13" t="s">
        <v>54</v>
      </c>
      <c r="C55" s="6">
        <v>421</v>
      </c>
      <c r="D55" s="6">
        <v>283</v>
      </c>
      <c r="E55" s="6">
        <v>274</v>
      </c>
      <c r="F55" s="6">
        <v>399</v>
      </c>
      <c r="G55" s="6">
        <v>351</v>
      </c>
      <c r="H55" s="6">
        <v>329</v>
      </c>
      <c r="I55" s="6">
        <v>165</v>
      </c>
      <c r="J55" s="6">
        <v>339</v>
      </c>
      <c r="K55" s="6">
        <v>773</v>
      </c>
      <c r="L55" s="6">
        <v>157</v>
      </c>
      <c r="M55" s="6">
        <v>176</v>
      </c>
      <c r="N55" s="6">
        <v>403</v>
      </c>
      <c r="O55" s="6">
        <v>828</v>
      </c>
      <c r="P55" s="6">
        <v>436</v>
      </c>
      <c r="Q55" s="6">
        <v>255</v>
      </c>
      <c r="R55" s="6">
        <v>939</v>
      </c>
      <c r="S55" s="6">
        <v>550</v>
      </c>
      <c r="T55" s="6">
        <v>962</v>
      </c>
      <c r="U55" s="6">
        <v>603</v>
      </c>
      <c r="V55" s="6">
        <v>619</v>
      </c>
      <c r="W55" s="6">
        <v>420</v>
      </c>
      <c r="X55" s="6">
        <f>SUM(C55:W55)</f>
        <v>9682</v>
      </c>
      <c r="Y55" s="14" t="str">
        <f>B55</f>
        <v>Mary Ann Young</v>
      </c>
      <c r="Z55" s="19"/>
    </row>
    <row r="56" spans="1:26" ht="20.25">
      <c r="A56" s="12"/>
      <c r="B56" s="1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7"/>
      <c r="Z56" s="19"/>
    </row>
    <row r="57" spans="1:26" ht="26.25" customHeight="1">
      <c r="A57" s="50" t="s">
        <v>55</v>
      </c>
      <c r="B57" s="5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51" t="str">
        <f>A57</f>
        <v>County Auditor</v>
      </c>
      <c r="Z57" s="65"/>
    </row>
    <row r="58" spans="1:26" ht="26.25" customHeight="1">
      <c r="A58" s="12"/>
      <c r="B58" s="13" t="s">
        <v>56</v>
      </c>
      <c r="C58" s="6">
        <v>366</v>
      </c>
      <c r="D58" s="6">
        <v>221</v>
      </c>
      <c r="E58" s="6">
        <v>216</v>
      </c>
      <c r="F58" s="6">
        <v>256</v>
      </c>
      <c r="G58" s="6">
        <v>260</v>
      </c>
      <c r="H58" s="6">
        <v>263</v>
      </c>
      <c r="I58" s="6">
        <v>78</v>
      </c>
      <c r="J58" s="6">
        <v>239</v>
      </c>
      <c r="K58" s="6">
        <v>431</v>
      </c>
      <c r="L58" s="6">
        <v>84</v>
      </c>
      <c r="M58" s="6">
        <v>119</v>
      </c>
      <c r="N58" s="6">
        <v>250</v>
      </c>
      <c r="O58" s="6">
        <v>608</v>
      </c>
      <c r="P58" s="6">
        <v>252</v>
      </c>
      <c r="Q58" s="6">
        <v>175</v>
      </c>
      <c r="R58" s="6">
        <v>679</v>
      </c>
      <c r="S58" s="6">
        <v>448</v>
      </c>
      <c r="T58" s="6">
        <v>592</v>
      </c>
      <c r="U58" s="6">
        <v>450</v>
      </c>
      <c r="V58" s="6">
        <v>454</v>
      </c>
      <c r="W58" s="6">
        <v>312</v>
      </c>
      <c r="X58" s="6">
        <f>SUM(C58:W58)</f>
        <v>6753</v>
      </c>
      <c r="Y58" s="14" t="str">
        <f>B58</f>
        <v>C. Kay Dolan</v>
      </c>
      <c r="Z58" s="19"/>
    </row>
    <row r="59" spans="1:26" ht="20.25">
      <c r="A59" s="12"/>
      <c r="B59" s="13" t="s">
        <v>57</v>
      </c>
      <c r="C59" s="6">
        <v>182</v>
      </c>
      <c r="D59" s="6">
        <v>168</v>
      </c>
      <c r="E59" s="6">
        <v>168</v>
      </c>
      <c r="F59" s="6">
        <v>260</v>
      </c>
      <c r="G59" s="6">
        <v>207</v>
      </c>
      <c r="H59" s="6">
        <v>194</v>
      </c>
      <c r="I59" s="6">
        <v>106</v>
      </c>
      <c r="J59" s="6">
        <v>212</v>
      </c>
      <c r="K59" s="6">
        <v>526</v>
      </c>
      <c r="L59" s="6">
        <v>116</v>
      </c>
      <c r="M59" s="6">
        <v>100</v>
      </c>
      <c r="N59" s="6">
        <v>264</v>
      </c>
      <c r="O59" s="6">
        <v>561</v>
      </c>
      <c r="P59" s="6">
        <v>343</v>
      </c>
      <c r="Q59" s="6">
        <v>163</v>
      </c>
      <c r="R59" s="6">
        <v>534</v>
      </c>
      <c r="S59" s="6">
        <v>312</v>
      </c>
      <c r="T59" s="6">
        <v>620</v>
      </c>
      <c r="U59" s="6">
        <v>326</v>
      </c>
      <c r="V59" s="6">
        <v>385</v>
      </c>
      <c r="W59" s="6">
        <v>271</v>
      </c>
      <c r="X59" s="6">
        <f>SUM(C59:W59)</f>
        <v>6018</v>
      </c>
      <c r="Y59" s="14" t="str">
        <f>B59</f>
        <v>Bill Brasel</v>
      </c>
      <c r="Z59" s="19"/>
    </row>
    <row r="60" spans="1:26" ht="20.25">
      <c r="A60" s="12"/>
      <c r="B60" s="1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7"/>
      <c r="Z60" s="19"/>
    </row>
    <row r="61" spans="1:26" ht="24.75" customHeight="1">
      <c r="A61" s="50" t="s">
        <v>58</v>
      </c>
      <c r="B61" s="5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51" t="str">
        <f>A61</f>
        <v>Collector of Revenue</v>
      </c>
      <c r="Z61" s="65"/>
    </row>
    <row r="62" spans="1:26" ht="24.75" customHeight="1">
      <c r="A62" s="12"/>
      <c r="B62" s="13" t="s">
        <v>59</v>
      </c>
      <c r="C62" s="6">
        <v>443</v>
      </c>
      <c r="D62" s="6">
        <v>323</v>
      </c>
      <c r="E62" s="6">
        <v>304</v>
      </c>
      <c r="F62" s="6">
        <v>409</v>
      </c>
      <c r="G62" s="6">
        <v>371</v>
      </c>
      <c r="H62" s="6">
        <v>369</v>
      </c>
      <c r="I62" s="6">
        <v>142</v>
      </c>
      <c r="J62" s="6">
        <v>349</v>
      </c>
      <c r="K62" s="6">
        <v>724</v>
      </c>
      <c r="L62" s="6">
        <v>160</v>
      </c>
      <c r="M62" s="6">
        <v>179</v>
      </c>
      <c r="N62" s="6">
        <v>425</v>
      </c>
      <c r="O62" s="6">
        <v>890</v>
      </c>
      <c r="P62" s="6">
        <v>467</v>
      </c>
      <c r="Q62" s="6">
        <v>264</v>
      </c>
      <c r="R62" s="6">
        <v>1003</v>
      </c>
      <c r="S62" s="6">
        <v>649</v>
      </c>
      <c r="T62" s="6">
        <v>990</v>
      </c>
      <c r="U62" s="6">
        <v>639</v>
      </c>
      <c r="V62" s="6">
        <v>696</v>
      </c>
      <c r="W62" s="6">
        <v>451</v>
      </c>
      <c r="X62" s="6">
        <f>SUM(C62:W62)</f>
        <v>10247</v>
      </c>
      <c r="Y62" s="14" t="str">
        <f>B62</f>
        <v>Ruthane Small</v>
      </c>
      <c r="Z62" s="19"/>
    </row>
    <row r="63" spans="1:26" ht="24.75" customHeight="1" thickBot="1">
      <c r="A63" s="20"/>
      <c r="B63" s="21"/>
      <c r="C63" s="22" t="s">
        <v>2</v>
      </c>
      <c r="D63" s="23" t="s">
        <v>3</v>
      </c>
      <c r="E63" s="23" t="s">
        <v>4</v>
      </c>
      <c r="F63" s="23" t="s">
        <v>5</v>
      </c>
      <c r="G63" s="23" t="s">
        <v>6</v>
      </c>
      <c r="H63" s="23" t="s">
        <v>7</v>
      </c>
      <c r="I63" s="23" t="s">
        <v>8</v>
      </c>
      <c r="J63" s="23" t="s">
        <v>9</v>
      </c>
      <c r="K63" s="23" t="s">
        <v>10</v>
      </c>
      <c r="L63" s="23" t="s">
        <v>11</v>
      </c>
      <c r="M63" s="23" t="s">
        <v>12</v>
      </c>
      <c r="N63" s="23" t="s">
        <v>13</v>
      </c>
      <c r="O63" s="23" t="s">
        <v>14</v>
      </c>
      <c r="P63" s="23" t="s">
        <v>15</v>
      </c>
      <c r="Q63" s="23" t="s">
        <v>16</v>
      </c>
      <c r="R63" s="23" t="s">
        <v>17</v>
      </c>
      <c r="S63" s="23" t="s">
        <v>18</v>
      </c>
      <c r="T63" s="23" t="s">
        <v>19</v>
      </c>
      <c r="U63" s="23" t="s">
        <v>20</v>
      </c>
      <c r="V63" s="23" t="s">
        <v>21</v>
      </c>
      <c r="W63" s="23" t="s">
        <v>22</v>
      </c>
      <c r="X63" s="24" t="s">
        <v>23</v>
      </c>
      <c r="Y63" s="21"/>
      <c r="Z63" s="25"/>
    </row>
  </sheetData>
  <mergeCells count="39">
    <mergeCell ref="A1:Z1"/>
    <mergeCell ref="A3:Z3"/>
    <mergeCell ref="A2:Z2"/>
    <mergeCell ref="Y35:Z35"/>
    <mergeCell ref="Y24:Z24"/>
    <mergeCell ref="Y27:Z27"/>
    <mergeCell ref="Y31:Z31"/>
    <mergeCell ref="Y20:Z20"/>
    <mergeCell ref="Y21:Z21"/>
    <mergeCell ref="A27:B27"/>
    <mergeCell ref="Y61:Z61"/>
    <mergeCell ref="Y57:Z57"/>
    <mergeCell ref="Y54:Z54"/>
    <mergeCell ref="Y51:Z51"/>
    <mergeCell ref="Y48:Z48"/>
    <mergeCell ref="Y45:Z45"/>
    <mergeCell ref="Y41:Z41"/>
    <mergeCell ref="Y38:Z38"/>
    <mergeCell ref="A54:B54"/>
    <mergeCell ref="A57:B57"/>
    <mergeCell ref="A61:B61"/>
    <mergeCell ref="Y5:Z5"/>
    <mergeCell ref="Y6:Z6"/>
    <mergeCell ref="Y7:Z7"/>
    <mergeCell ref="Y12:Z12"/>
    <mergeCell ref="Y13:Z13"/>
    <mergeCell ref="Y14:Z14"/>
    <mergeCell ref="Y19:Z19"/>
    <mergeCell ref="A41:B41"/>
    <mergeCell ref="A45:B45"/>
    <mergeCell ref="A48:B48"/>
    <mergeCell ref="A51:B51"/>
    <mergeCell ref="A31:B31"/>
    <mergeCell ref="A35:B35"/>
    <mergeCell ref="A38:B38"/>
    <mergeCell ref="A6:B6"/>
    <mergeCell ref="A12:B12"/>
    <mergeCell ref="A19:B19"/>
    <mergeCell ref="A24:B24"/>
  </mergeCells>
  <printOptions/>
  <pageMargins left="0.4" right="0.4" top="1" bottom="0.75" header="0.5" footer="0.5"/>
  <pageSetup fitToHeight="1" fitToWidth="1" horizontalDpi="600" verticalDpi="600" orientation="landscape" paperSize="3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workbookViewId="0" topLeftCell="A20">
      <selection activeCell="A2" sqref="A2:N2"/>
    </sheetView>
  </sheetViews>
  <sheetFormatPr defaultColWidth="9.140625" defaultRowHeight="12.75"/>
  <cols>
    <col min="1" max="1" width="33.7109375" style="0" customWidth="1"/>
    <col min="2" max="2" width="33.57421875" style="0" customWidth="1"/>
    <col min="3" max="3" width="17.57421875" style="0" customWidth="1"/>
    <col min="4" max="4" width="16.8515625" style="0" customWidth="1"/>
    <col min="5" max="5" width="19.28125" style="0" customWidth="1"/>
    <col min="6" max="6" width="24.7109375" style="0" customWidth="1"/>
    <col min="7" max="7" width="28.421875" style="0" customWidth="1"/>
    <col min="8" max="8" width="32.7109375" style="0" customWidth="1"/>
    <col min="9" max="9" width="14.140625" style="0" customWidth="1"/>
    <col min="10" max="10" width="13.8515625" style="0" customWidth="1"/>
    <col min="11" max="11" width="14.7109375" style="0" customWidth="1"/>
    <col min="12" max="12" width="12.57421875" style="0" customWidth="1"/>
    <col min="13" max="13" width="38.00390625" style="0" customWidth="1"/>
    <col min="14" max="14" width="32.140625" style="0" customWidth="1"/>
  </cols>
  <sheetData>
    <row r="1" spans="1:26" ht="26.25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26.25">
      <c r="A2" s="66" t="str">
        <f>+Candidates!A2</f>
        <v>Official Totals as Certified by the Election Canvass Board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0.25">
      <c r="A3" s="67" t="str">
        <f>+Candidates!A3</f>
        <v>Provided by Gilbert Powers, County Clerk and Election Authority for Johnson County, Missouri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7.25" customHeight="1" thickBot="1"/>
    <row r="6" spans="1:7" ht="24" customHeight="1">
      <c r="A6" s="29"/>
      <c r="B6" s="11"/>
      <c r="C6" s="30" t="s">
        <v>10</v>
      </c>
      <c r="D6" s="30" t="s">
        <v>22</v>
      </c>
      <c r="E6" s="30" t="s">
        <v>23</v>
      </c>
      <c r="F6" s="11"/>
      <c r="G6" s="31"/>
    </row>
    <row r="7" spans="1:7" ht="24" customHeight="1">
      <c r="A7" s="70" t="s">
        <v>61</v>
      </c>
      <c r="B7" s="68"/>
      <c r="C7" s="17"/>
      <c r="D7" s="17"/>
      <c r="E7" s="17"/>
      <c r="F7" s="68" t="str">
        <f>+A7</f>
        <v>City of Knob Noster</v>
      </c>
      <c r="G7" s="69"/>
    </row>
    <row r="8" spans="1:7" ht="24" customHeight="1">
      <c r="A8" s="71" t="s">
        <v>62</v>
      </c>
      <c r="B8" s="72"/>
      <c r="C8" s="17"/>
      <c r="D8" s="17"/>
      <c r="E8" s="17"/>
      <c r="F8" s="72" t="str">
        <f>+A8</f>
        <v>Issue waterworks &amp; sewerage bonds</v>
      </c>
      <c r="G8" s="73"/>
    </row>
    <row r="9" spans="1:7" ht="24" customHeight="1">
      <c r="A9" s="12"/>
      <c r="B9" s="32" t="s">
        <v>64</v>
      </c>
      <c r="C9" s="6">
        <v>214</v>
      </c>
      <c r="D9" s="6">
        <v>14</v>
      </c>
      <c r="E9" s="6">
        <f>+C9+D9</f>
        <v>228</v>
      </c>
      <c r="F9" s="33" t="str">
        <f>+B9</f>
        <v>YES</v>
      </c>
      <c r="G9" s="19"/>
    </row>
    <row r="10" spans="1:7" ht="24" customHeight="1" thickBot="1">
      <c r="A10" s="20"/>
      <c r="B10" s="34" t="s">
        <v>63</v>
      </c>
      <c r="C10" s="36">
        <v>232</v>
      </c>
      <c r="D10" s="36">
        <v>7</v>
      </c>
      <c r="E10" s="36">
        <f>+C10+D10</f>
        <v>239</v>
      </c>
      <c r="F10" s="35" t="str">
        <f>+B10</f>
        <v>NO</v>
      </c>
      <c r="G10" s="25"/>
    </row>
    <row r="13" ht="13.5" thickBot="1"/>
    <row r="14" spans="1:7" ht="20.25" customHeight="1">
      <c r="A14" s="29"/>
      <c r="B14" s="11"/>
      <c r="C14" s="30" t="s">
        <v>9</v>
      </c>
      <c r="D14" s="30" t="s">
        <v>22</v>
      </c>
      <c r="E14" s="30" t="s">
        <v>23</v>
      </c>
      <c r="F14" s="11"/>
      <c r="G14" s="31"/>
    </row>
    <row r="15" spans="1:7" ht="20.25" customHeight="1">
      <c r="A15" s="70" t="s">
        <v>65</v>
      </c>
      <c r="B15" s="68"/>
      <c r="C15" s="17"/>
      <c r="D15" s="17"/>
      <c r="E15" s="17"/>
      <c r="F15" s="68" t="str">
        <f>+A15</f>
        <v>City of Kingsville</v>
      </c>
      <c r="G15" s="69"/>
    </row>
    <row r="16" spans="1:7" ht="20.25" customHeight="1">
      <c r="A16" s="71" t="s">
        <v>66</v>
      </c>
      <c r="B16" s="72"/>
      <c r="C16" s="17"/>
      <c r="D16" s="17"/>
      <c r="E16" s="17"/>
      <c r="F16" s="72" t="str">
        <f>+A16</f>
        <v>Increase cigarette tax by 2.5 cents</v>
      </c>
      <c r="G16" s="73"/>
    </row>
    <row r="17" spans="1:7" ht="20.25" customHeight="1">
      <c r="A17" s="12"/>
      <c r="B17" s="32" t="s">
        <v>64</v>
      </c>
      <c r="C17" s="6">
        <v>45</v>
      </c>
      <c r="D17" s="6">
        <v>2</v>
      </c>
      <c r="E17" s="6">
        <f>+C17+D17</f>
        <v>47</v>
      </c>
      <c r="F17" s="33" t="str">
        <f>+B17</f>
        <v>YES</v>
      </c>
      <c r="G17" s="19"/>
    </row>
    <row r="18" spans="1:7" ht="20.25" customHeight="1" thickBot="1">
      <c r="A18" s="20"/>
      <c r="B18" s="34" t="s">
        <v>63</v>
      </c>
      <c r="C18" s="36">
        <v>27</v>
      </c>
      <c r="D18" s="36">
        <v>0</v>
      </c>
      <c r="E18" s="36">
        <f>+C18+D18</f>
        <v>27</v>
      </c>
      <c r="F18" s="35" t="str">
        <f>+B18</f>
        <v>NO</v>
      </c>
      <c r="G18" s="25"/>
    </row>
    <row r="21" ht="13.5" thickBot="1"/>
    <row r="22" spans="1:8" ht="23.25" customHeight="1">
      <c r="A22" s="29"/>
      <c r="B22" s="11"/>
      <c r="C22" s="30" t="s">
        <v>71</v>
      </c>
      <c r="D22" s="30" t="s">
        <v>72</v>
      </c>
      <c r="E22" s="30" t="s">
        <v>22</v>
      </c>
      <c r="F22" s="30" t="s">
        <v>23</v>
      </c>
      <c r="G22" s="11"/>
      <c r="H22" s="31"/>
    </row>
    <row r="23" spans="1:8" ht="23.25" customHeight="1">
      <c r="A23" s="70" t="s">
        <v>67</v>
      </c>
      <c r="B23" s="68"/>
      <c r="C23" s="17"/>
      <c r="D23" s="17"/>
      <c r="E23" s="17"/>
      <c r="F23" s="17"/>
      <c r="G23" s="68" t="str">
        <f>+A23</f>
        <v>City of Holden</v>
      </c>
      <c r="H23" s="69"/>
    </row>
    <row r="24" spans="1:8" ht="23.25" customHeight="1">
      <c r="A24" s="71" t="s">
        <v>68</v>
      </c>
      <c r="B24" s="72"/>
      <c r="C24" s="17"/>
      <c r="D24" s="17"/>
      <c r="E24" s="17"/>
      <c r="F24" s="17"/>
      <c r="G24" s="72" t="str">
        <f>+A24</f>
        <v>1/2 cent sales tax to fund capital improvements</v>
      </c>
      <c r="H24" s="73"/>
    </row>
    <row r="25" spans="1:8" ht="23.25" customHeight="1">
      <c r="A25" s="12"/>
      <c r="B25" s="32" t="s">
        <v>64</v>
      </c>
      <c r="C25" s="6">
        <v>61</v>
      </c>
      <c r="D25" s="6">
        <v>150</v>
      </c>
      <c r="E25" s="6">
        <v>14</v>
      </c>
      <c r="F25" s="6">
        <f>SUM(C25:E25)</f>
        <v>225</v>
      </c>
      <c r="G25" s="33" t="str">
        <f>+B25</f>
        <v>YES</v>
      </c>
      <c r="H25" s="19"/>
    </row>
    <row r="26" spans="1:8" ht="23.25" customHeight="1" thickBot="1">
      <c r="A26" s="20"/>
      <c r="B26" s="34" t="s">
        <v>63</v>
      </c>
      <c r="C26" s="36">
        <v>149</v>
      </c>
      <c r="D26" s="36">
        <v>227</v>
      </c>
      <c r="E26" s="36">
        <v>10</v>
      </c>
      <c r="F26" s="36">
        <f>SUM(C26:E26)</f>
        <v>386</v>
      </c>
      <c r="G26" s="35" t="str">
        <f>+B26</f>
        <v>NO</v>
      </c>
      <c r="H26" s="25"/>
    </row>
    <row r="29" ht="13.5" thickBot="1"/>
    <row r="30" spans="1:14" ht="26.25" customHeight="1">
      <c r="A30" s="29"/>
      <c r="B30" s="11"/>
      <c r="C30" s="30" t="s">
        <v>73</v>
      </c>
      <c r="D30" s="30" t="s">
        <v>18</v>
      </c>
      <c r="E30" s="30" t="s">
        <v>71</v>
      </c>
      <c r="F30" s="30" t="s">
        <v>2</v>
      </c>
      <c r="G30" s="30" t="s">
        <v>14</v>
      </c>
      <c r="H30" s="30" t="s">
        <v>5</v>
      </c>
      <c r="I30" s="30" t="s">
        <v>4</v>
      </c>
      <c r="J30" s="30" t="s">
        <v>12</v>
      </c>
      <c r="K30" s="30" t="s">
        <v>22</v>
      </c>
      <c r="L30" s="30" t="s">
        <v>23</v>
      </c>
      <c r="M30" s="11"/>
      <c r="N30" s="31"/>
    </row>
    <row r="31" spans="1:14" ht="26.25" customHeight="1">
      <c r="A31" s="70" t="s">
        <v>69</v>
      </c>
      <c r="B31" s="6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68" t="str">
        <f>+A31</f>
        <v>Johnson County R-7 School District</v>
      </c>
      <c r="N31" s="69"/>
    </row>
    <row r="32" spans="1:14" ht="26.25" customHeight="1">
      <c r="A32" s="71" t="s">
        <v>70</v>
      </c>
      <c r="B32" s="7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72" t="str">
        <f>+A32</f>
        <v>Issue general obligation bonds for elementary school</v>
      </c>
      <c r="N32" s="73"/>
    </row>
    <row r="33" spans="1:14" ht="26.25" customHeight="1">
      <c r="A33" s="12"/>
      <c r="B33" s="32" t="s">
        <v>64</v>
      </c>
      <c r="C33" s="6">
        <v>4</v>
      </c>
      <c r="D33" s="6">
        <v>70</v>
      </c>
      <c r="E33" s="6">
        <v>0</v>
      </c>
      <c r="F33" s="6">
        <v>280</v>
      </c>
      <c r="G33" s="6">
        <v>14</v>
      </c>
      <c r="H33" s="6">
        <v>120</v>
      </c>
      <c r="I33" s="6">
        <v>184</v>
      </c>
      <c r="J33" s="6">
        <v>16</v>
      </c>
      <c r="K33" s="6">
        <v>23</v>
      </c>
      <c r="L33" s="6">
        <f>SUM(C33:K33)</f>
        <v>711</v>
      </c>
      <c r="M33" s="33" t="str">
        <f>+B33</f>
        <v>YES</v>
      </c>
      <c r="N33" s="19"/>
    </row>
    <row r="34" spans="1:14" ht="26.25" customHeight="1" thickBot="1">
      <c r="A34" s="20"/>
      <c r="B34" s="34" t="s">
        <v>63</v>
      </c>
      <c r="C34" s="36">
        <v>3</v>
      </c>
      <c r="D34" s="36">
        <v>31</v>
      </c>
      <c r="E34" s="36">
        <v>0</v>
      </c>
      <c r="F34" s="36">
        <v>171</v>
      </c>
      <c r="G34" s="36">
        <v>6</v>
      </c>
      <c r="H34" s="36">
        <v>112</v>
      </c>
      <c r="I34" s="36">
        <v>144</v>
      </c>
      <c r="J34" s="36">
        <v>9</v>
      </c>
      <c r="K34" s="36">
        <v>22</v>
      </c>
      <c r="L34" s="36">
        <f>SUM(C34:K34)</f>
        <v>498</v>
      </c>
      <c r="M34" s="35" t="str">
        <f>+B34</f>
        <v>NO</v>
      </c>
      <c r="N34" s="25"/>
    </row>
  </sheetData>
  <mergeCells count="19">
    <mergeCell ref="A24:B24"/>
    <mergeCell ref="A31:B31"/>
    <mergeCell ref="A32:B32"/>
    <mergeCell ref="G24:H24"/>
    <mergeCell ref="M31:N31"/>
    <mergeCell ref="M32:N32"/>
    <mergeCell ref="F7:G7"/>
    <mergeCell ref="F8:G8"/>
    <mergeCell ref="F15:G15"/>
    <mergeCell ref="F16:G16"/>
    <mergeCell ref="A1:N1"/>
    <mergeCell ref="A2:N2"/>
    <mergeCell ref="A3:N3"/>
    <mergeCell ref="G23:H23"/>
    <mergeCell ref="A7:B7"/>
    <mergeCell ref="A8:B8"/>
    <mergeCell ref="A15:B15"/>
    <mergeCell ref="A16:B16"/>
    <mergeCell ref="A23:B23"/>
  </mergeCells>
  <printOptions/>
  <pageMargins left="0.4" right="0.4" top="1" bottom="0.5" header="0.5" footer="0.5"/>
  <pageSetup fitToHeight="1" fitToWidth="1" horizontalDpi="600" verticalDpi="600" orientation="landscape" paperSize="3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0"/>
  <sheetViews>
    <sheetView zoomScale="75" zoomScaleNormal="75" workbookViewId="0" topLeftCell="A57">
      <selection activeCell="A87" sqref="A87"/>
    </sheetView>
  </sheetViews>
  <sheetFormatPr defaultColWidth="9.140625" defaultRowHeight="12.75"/>
  <cols>
    <col min="1" max="1" width="33.421875" style="0" customWidth="1"/>
    <col min="2" max="2" width="26.8515625" style="0" customWidth="1"/>
    <col min="3" max="3" width="13.7109375" style="0" customWidth="1"/>
    <col min="4" max="24" width="15.8515625" style="0" customWidth="1"/>
    <col min="25" max="25" width="35.7109375" style="0" customWidth="1"/>
    <col min="26" max="26" width="32.00390625" style="0" customWidth="1"/>
  </cols>
  <sheetData>
    <row r="1" spans="1:26" ht="26.25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26.25">
      <c r="A2" s="66" t="str">
        <f>+Candidates!A2</f>
        <v>Official Totals as Certified by the Election Canvass Board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20.25">
      <c r="A3" s="67" t="str">
        <f>+Candidates!A3</f>
        <v>Provided by Gilbert Powers, County Clerk and Election Authority for Johnson County, Missouri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5" spans="3:24" ht="16.5" thickBot="1">
      <c r="C5" s="37"/>
      <c r="D5" s="37"/>
      <c r="E5" s="37"/>
      <c r="F5" s="37"/>
      <c r="G5" s="38"/>
      <c r="H5" s="38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9" t="s">
        <v>1</v>
      </c>
    </row>
    <row r="6" spans="1:26" ht="23.25" customHeight="1">
      <c r="A6" s="29"/>
      <c r="B6" s="11"/>
      <c r="C6" s="40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14</v>
      </c>
      <c r="P6" s="41" t="s">
        <v>15</v>
      </c>
      <c r="Q6" s="41" t="s">
        <v>16</v>
      </c>
      <c r="R6" s="41" t="s">
        <v>17</v>
      </c>
      <c r="S6" s="41" t="s">
        <v>18</v>
      </c>
      <c r="T6" s="41" t="s">
        <v>19</v>
      </c>
      <c r="U6" s="41" t="s">
        <v>20</v>
      </c>
      <c r="V6" s="41" t="s">
        <v>21</v>
      </c>
      <c r="W6" s="41" t="s">
        <v>22</v>
      </c>
      <c r="X6" s="42" t="s">
        <v>23</v>
      </c>
      <c r="Y6" s="11"/>
      <c r="Z6" s="31"/>
    </row>
    <row r="7" spans="1:26" ht="23.25" customHeight="1">
      <c r="A7" s="70" t="s">
        <v>74</v>
      </c>
      <c r="B7" s="6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68" t="str">
        <f>+A7</f>
        <v>State of Missouri</v>
      </c>
      <c r="Z7" s="69"/>
    </row>
    <row r="8" spans="1:26" ht="23.25" customHeight="1">
      <c r="A8" s="71" t="s">
        <v>75</v>
      </c>
      <c r="B8" s="7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72" t="str">
        <f>+A8</f>
        <v>Constitutional Convention</v>
      </c>
      <c r="Z8" s="73"/>
    </row>
    <row r="9" spans="1:26" ht="23.25" customHeight="1">
      <c r="A9" s="43" t="s">
        <v>96</v>
      </c>
      <c r="B9" s="4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74" t="str">
        <f>+A9</f>
        <v>Shall there be a convention to revise and amend the Constitution?</v>
      </c>
      <c r="Z9" s="75"/>
    </row>
    <row r="10" spans="1:26" ht="23.25" customHeight="1">
      <c r="A10" s="76"/>
      <c r="B10" s="74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74">
        <f>+A10</f>
        <v>0</v>
      </c>
      <c r="Z10" s="75"/>
    </row>
    <row r="11" spans="1:26" ht="23.25" customHeight="1">
      <c r="A11" s="12"/>
      <c r="B11" s="32" t="s">
        <v>64</v>
      </c>
      <c r="C11" s="6">
        <v>138</v>
      </c>
      <c r="D11" s="6">
        <v>88</v>
      </c>
      <c r="E11" s="6">
        <v>84</v>
      </c>
      <c r="F11" s="6">
        <v>120</v>
      </c>
      <c r="G11" s="6">
        <v>116</v>
      </c>
      <c r="H11" s="6">
        <v>113</v>
      </c>
      <c r="I11" s="6">
        <v>57</v>
      </c>
      <c r="J11" s="6">
        <v>103</v>
      </c>
      <c r="K11" s="6">
        <v>363</v>
      </c>
      <c r="L11" s="6">
        <v>58</v>
      </c>
      <c r="M11" s="6">
        <v>50</v>
      </c>
      <c r="N11" s="6">
        <v>156</v>
      </c>
      <c r="O11" s="6">
        <v>318</v>
      </c>
      <c r="P11" s="6">
        <v>142</v>
      </c>
      <c r="Q11" s="6">
        <v>73</v>
      </c>
      <c r="R11" s="6">
        <v>420</v>
      </c>
      <c r="S11" s="6">
        <v>247</v>
      </c>
      <c r="T11" s="6">
        <v>405</v>
      </c>
      <c r="U11" s="6">
        <v>276</v>
      </c>
      <c r="V11" s="6">
        <v>289</v>
      </c>
      <c r="W11" s="6">
        <v>191</v>
      </c>
      <c r="X11" s="6">
        <f>SUM(C11:W11)</f>
        <v>3807</v>
      </c>
      <c r="Y11" s="33" t="str">
        <f>+B11</f>
        <v>YES</v>
      </c>
      <c r="Z11" s="19"/>
    </row>
    <row r="12" spans="1:26" ht="23.25" customHeight="1">
      <c r="A12" s="12"/>
      <c r="B12" s="32" t="s">
        <v>63</v>
      </c>
      <c r="C12" s="6">
        <v>366</v>
      </c>
      <c r="D12" s="6">
        <v>263</v>
      </c>
      <c r="E12" s="6">
        <v>274</v>
      </c>
      <c r="F12" s="6">
        <v>365</v>
      </c>
      <c r="G12" s="6">
        <v>330</v>
      </c>
      <c r="H12" s="6">
        <v>303</v>
      </c>
      <c r="I12" s="6">
        <v>114</v>
      </c>
      <c r="J12" s="6">
        <v>321</v>
      </c>
      <c r="K12" s="6">
        <v>559</v>
      </c>
      <c r="L12" s="6">
        <v>137</v>
      </c>
      <c r="M12" s="6">
        <v>156</v>
      </c>
      <c r="N12" s="6">
        <v>324</v>
      </c>
      <c r="O12" s="6">
        <v>785</v>
      </c>
      <c r="P12" s="6">
        <v>402</v>
      </c>
      <c r="Q12" s="6">
        <v>237</v>
      </c>
      <c r="R12" s="6">
        <v>680</v>
      </c>
      <c r="S12" s="6">
        <v>463</v>
      </c>
      <c r="T12" s="6">
        <v>721</v>
      </c>
      <c r="U12" s="6">
        <v>441</v>
      </c>
      <c r="V12" s="6">
        <v>491</v>
      </c>
      <c r="W12" s="6">
        <v>326</v>
      </c>
      <c r="X12" s="6">
        <f>SUM(C12:W12)</f>
        <v>8058</v>
      </c>
      <c r="Y12" s="33" t="str">
        <f>+B12</f>
        <v>NO</v>
      </c>
      <c r="Z12" s="19"/>
    </row>
    <row r="13" spans="1:26" ht="23.25" customHeight="1">
      <c r="A13" s="12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9"/>
    </row>
    <row r="14" spans="1:26" ht="23.25" customHeight="1">
      <c r="A14" s="12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9"/>
    </row>
    <row r="15" spans="1:26" ht="23.25" customHeight="1">
      <c r="A15" s="71" t="s">
        <v>76</v>
      </c>
      <c r="B15" s="7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72" t="str">
        <f>+A15</f>
        <v>Missouri Supreme Court Judge</v>
      </c>
      <c r="Z15" s="73"/>
    </row>
    <row r="16" spans="1:26" ht="23.25" customHeight="1">
      <c r="A16" s="45" t="s">
        <v>79</v>
      </c>
      <c r="B16" s="3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33" t="str">
        <f>+A16</f>
        <v>Shall Judge Laura D. Stith be retained in office?</v>
      </c>
      <c r="Z16" s="19"/>
    </row>
    <row r="17" spans="1:26" ht="23.25" customHeight="1">
      <c r="A17" s="12"/>
      <c r="B17" s="32" t="s">
        <v>64</v>
      </c>
      <c r="C17" s="6">
        <v>333</v>
      </c>
      <c r="D17" s="6">
        <v>233</v>
      </c>
      <c r="E17" s="6">
        <v>214</v>
      </c>
      <c r="F17" s="6">
        <v>317</v>
      </c>
      <c r="G17" s="6">
        <v>301</v>
      </c>
      <c r="H17" s="6">
        <v>268</v>
      </c>
      <c r="I17" s="6">
        <v>124</v>
      </c>
      <c r="J17" s="6">
        <v>275</v>
      </c>
      <c r="K17" s="6">
        <v>640</v>
      </c>
      <c r="L17" s="6">
        <v>118</v>
      </c>
      <c r="M17" s="6">
        <v>141</v>
      </c>
      <c r="N17" s="6">
        <v>306</v>
      </c>
      <c r="O17" s="6">
        <v>679</v>
      </c>
      <c r="P17" s="6">
        <v>353</v>
      </c>
      <c r="Q17" s="6">
        <v>190</v>
      </c>
      <c r="R17" s="6">
        <v>823</v>
      </c>
      <c r="S17" s="6">
        <v>502</v>
      </c>
      <c r="T17" s="6">
        <v>815</v>
      </c>
      <c r="U17" s="6">
        <v>567</v>
      </c>
      <c r="V17" s="6">
        <v>612</v>
      </c>
      <c r="W17" s="6">
        <v>331</v>
      </c>
      <c r="X17" s="6">
        <f>SUM(C17:W17)</f>
        <v>8142</v>
      </c>
      <c r="Y17" s="33" t="str">
        <f>+B17</f>
        <v>YES</v>
      </c>
      <c r="Z17" s="19"/>
    </row>
    <row r="18" spans="1:26" ht="23.25" customHeight="1">
      <c r="A18" s="12"/>
      <c r="B18" s="32" t="s">
        <v>63</v>
      </c>
      <c r="C18" s="6">
        <v>154</v>
      </c>
      <c r="D18" s="6">
        <v>108</v>
      </c>
      <c r="E18" s="6">
        <v>127</v>
      </c>
      <c r="F18" s="6">
        <v>150</v>
      </c>
      <c r="G18" s="6">
        <v>127</v>
      </c>
      <c r="H18" s="6">
        <v>131</v>
      </c>
      <c r="I18" s="6">
        <v>43</v>
      </c>
      <c r="J18" s="6">
        <v>150</v>
      </c>
      <c r="K18" s="6">
        <v>224</v>
      </c>
      <c r="L18" s="6">
        <v>63</v>
      </c>
      <c r="M18" s="6">
        <v>59</v>
      </c>
      <c r="N18" s="6">
        <v>147</v>
      </c>
      <c r="O18" s="6">
        <v>375</v>
      </c>
      <c r="P18" s="6">
        <v>158</v>
      </c>
      <c r="Q18" s="6">
        <v>103</v>
      </c>
      <c r="R18" s="6">
        <v>215</v>
      </c>
      <c r="S18" s="6">
        <v>155</v>
      </c>
      <c r="T18" s="6">
        <v>243</v>
      </c>
      <c r="U18" s="6">
        <v>143</v>
      </c>
      <c r="V18" s="6">
        <v>146</v>
      </c>
      <c r="W18" s="6">
        <v>140</v>
      </c>
      <c r="X18" s="6">
        <f>SUM(C18:W18)</f>
        <v>3161</v>
      </c>
      <c r="Y18" s="33" t="str">
        <f>+B18</f>
        <v>NO</v>
      </c>
      <c r="Z18" s="19"/>
    </row>
    <row r="19" spans="1:26" ht="23.25" customHeight="1">
      <c r="A19" s="1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9"/>
    </row>
    <row r="20" spans="1:26" ht="23.25" customHeight="1">
      <c r="A20" s="12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9"/>
    </row>
    <row r="21" spans="1:26" ht="23.25" customHeight="1">
      <c r="A21" s="71" t="s">
        <v>78</v>
      </c>
      <c r="B21" s="7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72" t="str">
        <f>+A21</f>
        <v>Missouri Court of Appeals Judges</v>
      </c>
      <c r="Z21" s="73"/>
    </row>
    <row r="22" spans="1:26" ht="23.25" customHeight="1">
      <c r="A22" s="71" t="s">
        <v>77</v>
      </c>
      <c r="B22" s="7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72" t="str">
        <f>+A22</f>
        <v>Western District</v>
      </c>
      <c r="Z22" s="73"/>
    </row>
    <row r="23" spans="1:26" ht="23.25" customHeight="1">
      <c r="A23" s="45" t="s">
        <v>80</v>
      </c>
      <c r="B23" s="3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33" t="str">
        <f>+A23</f>
        <v>Shall Judge Ronald R. Hollinger be retained in office?</v>
      </c>
      <c r="Z23" s="19"/>
    </row>
    <row r="24" spans="1:26" ht="23.25" customHeight="1">
      <c r="A24" s="12"/>
      <c r="B24" s="32" t="s">
        <v>64</v>
      </c>
      <c r="C24" s="6">
        <v>327</v>
      </c>
      <c r="D24" s="6">
        <v>225</v>
      </c>
      <c r="E24" s="6">
        <v>206</v>
      </c>
      <c r="F24" s="6">
        <v>310</v>
      </c>
      <c r="G24" s="6">
        <v>283</v>
      </c>
      <c r="H24" s="6">
        <v>262</v>
      </c>
      <c r="I24" s="6">
        <v>125</v>
      </c>
      <c r="J24" s="6">
        <v>263</v>
      </c>
      <c r="K24" s="6">
        <v>628</v>
      </c>
      <c r="L24" s="6">
        <v>114</v>
      </c>
      <c r="M24" s="6">
        <v>132</v>
      </c>
      <c r="N24" s="6">
        <v>307</v>
      </c>
      <c r="O24" s="6">
        <v>665</v>
      </c>
      <c r="P24" s="6">
        <v>333</v>
      </c>
      <c r="Q24" s="6">
        <v>178</v>
      </c>
      <c r="R24" s="6">
        <v>810</v>
      </c>
      <c r="S24" s="6">
        <v>492</v>
      </c>
      <c r="T24" s="6">
        <v>809</v>
      </c>
      <c r="U24" s="6">
        <v>543</v>
      </c>
      <c r="V24" s="6">
        <v>581</v>
      </c>
      <c r="W24" s="6">
        <v>322</v>
      </c>
      <c r="X24" s="6">
        <f>SUM(C24:W24)</f>
        <v>7915</v>
      </c>
      <c r="Y24" s="33" t="str">
        <f>+B24</f>
        <v>YES</v>
      </c>
      <c r="Z24" s="19"/>
    </row>
    <row r="25" spans="1:26" ht="23.25" customHeight="1">
      <c r="A25" s="12"/>
      <c r="B25" s="32" t="s">
        <v>63</v>
      </c>
      <c r="C25" s="6">
        <v>155</v>
      </c>
      <c r="D25" s="6">
        <v>109</v>
      </c>
      <c r="E25" s="6">
        <v>131</v>
      </c>
      <c r="F25" s="6">
        <v>149</v>
      </c>
      <c r="G25" s="6">
        <v>140</v>
      </c>
      <c r="H25" s="6">
        <v>132</v>
      </c>
      <c r="I25" s="6">
        <v>42</v>
      </c>
      <c r="J25" s="6">
        <v>155</v>
      </c>
      <c r="K25" s="6">
        <v>231</v>
      </c>
      <c r="L25" s="6">
        <v>64</v>
      </c>
      <c r="M25" s="6">
        <v>67</v>
      </c>
      <c r="N25" s="6">
        <v>148</v>
      </c>
      <c r="O25" s="6">
        <v>380</v>
      </c>
      <c r="P25" s="6">
        <v>166</v>
      </c>
      <c r="Q25" s="6">
        <v>109</v>
      </c>
      <c r="R25" s="6">
        <v>224</v>
      </c>
      <c r="S25" s="6">
        <v>158</v>
      </c>
      <c r="T25" s="6">
        <v>242</v>
      </c>
      <c r="U25" s="6">
        <v>155</v>
      </c>
      <c r="V25" s="6">
        <v>166</v>
      </c>
      <c r="W25" s="6">
        <v>138</v>
      </c>
      <c r="X25" s="6">
        <f>SUM(C25:W25)</f>
        <v>3261</v>
      </c>
      <c r="Y25" s="33" t="str">
        <f>+B25</f>
        <v>NO</v>
      </c>
      <c r="Z25" s="19"/>
    </row>
    <row r="26" spans="1:26" ht="23.25" customHeight="1">
      <c r="A26" s="12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9"/>
    </row>
    <row r="27" spans="1:26" ht="23.25" customHeight="1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9"/>
    </row>
    <row r="28" spans="1:26" ht="23.25" customHeight="1">
      <c r="A28" s="45" t="s">
        <v>81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33" t="str">
        <f>+A28</f>
        <v>Shall Judge Lisa White Hardwick be retained in office?</v>
      </c>
      <c r="Z28" s="19"/>
    </row>
    <row r="29" spans="1:26" ht="23.25" customHeight="1">
      <c r="A29" s="12"/>
      <c r="B29" s="32" t="s">
        <v>64</v>
      </c>
      <c r="C29" s="6">
        <v>330</v>
      </c>
      <c r="D29" s="6">
        <v>223</v>
      </c>
      <c r="E29" s="6">
        <v>205</v>
      </c>
      <c r="F29" s="6">
        <v>313</v>
      </c>
      <c r="G29" s="6">
        <v>287</v>
      </c>
      <c r="H29" s="6">
        <v>265</v>
      </c>
      <c r="I29" s="6">
        <v>129</v>
      </c>
      <c r="J29" s="6">
        <v>264</v>
      </c>
      <c r="K29" s="6">
        <v>624</v>
      </c>
      <c r="L29" s="6">
        <v>113</v>
      </c>
      <c r="M29" s="6">
        <v>132</v>
      </c>
      <c r="N29" s="6">
        <v>306</v>
      </c>
      <c r="O29" s="6">
        <v>661</v>
      </c>
      <c r="P29" s="6">
        <v>338</v>
      </c>
      <c r="Q29" s="6">
        <v>181</v>
      </c>
      <c r="R29" s="6">
        <v>814</v>
      </c>
      <c r="S29" s="6">
        <v>496</v>
      </c>
      <c r="T29" s="6">
        <v>803</v>
      </c>
      <c r="U29" s="6">
        <v>548</v>
      </c>
      <c r="V29" s="6">
        <v>588</v>
      </c>
      <c r="W29" s="6">
        <v>313</v>
      </c>
      <c r="X29" s="6">
        <f>SUM(C29:W29)</f>
        <v>7933</v>
      </c>
      <c r="Y29" s="33" t="str">
        <f>+B29</f>
        <v>YES</v>
      </c>
      <c r="Z29" s="19"/>
    </row>
    <row r="30" spans="1:26" ht="23.25" customHeight="1">
      <c r="A30" s="12"/>
      <c r="B30" s="32" t="s">
        <v>63</v>
      </c>
      <c r="C30" s="6">
        <v>153</v>
      </c>
      <c r="D30" s="6">
        <v>105</v>
      </c>
      <c r="E30" s="6">
        <v>131</v>
      </c>
      <c r="F30" s="6">
        <v>137</v>
      </c>
      <c r="G30" s="6">
        <v>133</v>
      </c>
      <c r="H30" s="6">
        <v>128</v>
      </c>
      <c r="I30" s="6">
        <v>38</v>
      </c>
      <c r="J30" s="6">
        <v>155</v>
      </c>
      <c r="K30" s="6">
        <v>218</v>
      </c>
      <c r="L30" s="6">
        <v>66</v>
      </c>
      <c r="M30" s="6">
        <v>64</v>
      </c>
      <c r="N30" s="6">
        <v>145</v>
      </c>
      <c r="O30" s="6">
        <v>379</v>
      </c>
      <c r="P30" s="6">
        <v>168</v>
      </c>
      <c r="Q30" s="6">
        <v>102</v>
      </c>
      <c r="R30" s="6">
        <v>215</v>
      </c>
      <c r="S30" s="6">
        <v>152</v>
      </c>
      <c r="T30" s="6">
        <v>247</v>
      </c>
      <c r="U30" s="6">
        <v>144</v>
      </c>
      <c r="V30" s="6">
        <v>152</v>
      </c>
      <c r="W30" s="6">
        <v>142</v>
      </c>
      <c r="X30" s="6">
        <f>SUM(C30:W30)</f>
        <v>3174</v>
      </c>
      <c r="Y30" s="33" t="str">
        <f>+B30</f>
        <v>NO</v>
      </c>
      <c r="Z30" s="19"/>
    </row>
    <row r="31" spans="1:26" ht="23.25" customHeight="1">
      <c r="A31" s="1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9"/>
    </row>
    <row r="32" spans="1:26" ht="23.25" customHeight="1">
      <c r="A32" s="12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9"/>
    </row>
    <row r="33" spans="1:26" ht="23.25" customHeight="1">
      <c r="A33" s="43" t="s">
        <v>82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33" t="str">
        <f>+A33</f>
        <v>Shall Judge Robert G. Ulrich be retained in office?</v>
      </c>
      <c r="Z33" s="19"/>
    </row>
    <row r="34" spans="1:26" ht="23.25" customHeight="1">
      <c r="A34" s="12"/>
      <c r="B34" s="32" t="s">
        <v>64</v>
      </c>
      <c r="C34" s="6">
        <v>339</v>
      </c>
      <c r="D34" s="6">
        <v>232</v>
      </c>
      <c r="E34" s="6">
        <v>209</v>
      </c>
      <c r="F34" s="6">
        <v>318</v>
      </c>
      <c r="G34" s="6">
        <v>287</v>
      </c>
      <c r="H34" s="6">
        <v>261</v>
      </c>
      <c r="I34" s="6">
        <v>126</v>
      </c>
      <c r="J34" s="6">
        <v>264</v>
      </c>
      <c r="K34" s="6">
        <v>630</v>
      </c>
      <c r="L34" s="6">
        <v>120</v>
      </c>
      <c r="M34" s="6">
        <v>132</v>
      </c>
      <c r="N34" s="6">
        <v>307</v>
      </c>
      <c r="O34" s="6">
        <v>665</v>
      </c>
      <c r="P34" s="6">
        <v>340</v>
      </c>
      <c r="Q34" s="6">
        <v>187</v>
      </c>
      <c r="R34" s="6">
        <v>818</v>
      </c>
      <c r="S34" s="6">
        <v>500</v>
      </c>
      <c r="T34" s="6">
        <v>825</v>
      </c>
      <c r="U34" s="6">
        <v>554</v>
      </c>
      <c r="V34" s="6">
        <v>613</v>
      </c>
      <c r="W34" s="6">
        <v>341</v>
      </c>
      <c r="X34" s="6">
        <f>SUM(C34:W34)</f>
        <v>8068</v>
      </c>
      <c r="Y34" s="33" t="str">
        <f>+B34</f>
        <v>YES</v>
      </c>
      <c r="Z34" s="19"/>
    </row>
    <row r="35" spans="1:26" ht="23.25" customHeight="1">
      <c r="A35" s="12"/>
      <c r="B35" s="32" t="s">
        <v>63</v>
      </c>
      <c r="C35" s="6">
        <v>148</v>
      </c>
      <c r="D35" s="6">
        <v>105</v>
      </c>
      <c r="E35" s="6">
        <v>127</v>
      </c>
      <c r="F35" s="6">
        <v>143</v>
      </c>
      <c r="G35" s="6">
        <v>140</v>
      </c>
      <c r="H35" s="6">
        <v>133</v>
      </c>
      <c r="I35" s="6">
        <v>42</v>
      </c>
      <c r="J35" s="6">
        <v>153</v>
      </c>
      <c r="K35" s="6">
        <v>227</v>
      </c>
      <c r="L35" s="6">
        <v>60</v>
      </c>
      <c r="M35" s="6">
        <v>68</v>
      </c>
      <c r="N35" s="6">
        <v>147</v>
      </c>
      <c r="O35" s="6">
        <v>376</v>
      </c>
      <c r="P35" s="6">
        <v>168</v>
      </c>
      <c r="Q35" s="6">
        <v>103</v>
      </c>
      <c r="R35" s="6">
        <v>215</v>
      </c>
      <c r="S35" s="6">
        <v>158</v>
      </c>
      <c r="T35" s="6">
        <v>242</v>
      </c>
      <c r="U35" s="6">
        <v>146</v>
      </c>
      <c r="V35" s="6">
        <v>147</v>
      </c>
      <c r="W35" s="6">
        <v>132</v>
      </c>
      <c r="X35" s="6">
        <f>SUM(C35:W35)</f>
        <v>3180</v>
      </c>
      <c r="Y35" s="33" t="str">
        <f>+B35</f>
        <v>NO</v>
      </c>
      <c r="Z35" s="19"/>
    </row>
    <row r="36" spans="1:26" ht="23.25" customHeight="1">
      <c r="A36" s="1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9"/>
    </row>
    <row r="37" spans="1:26" ht="23.25" customHeight="1">
      <c r="A37" s="1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9"/>
    </row>
    <row r="38" spans="1:26" ht="23.25" customHeight="1">
      <c r="A38" s="71" t="s">
        <v>83</v>
      </c>
      <c r="B38" s="72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72" t="str">
        <f>+A38</f>
        <v>Constitutional Amendment No. 1</v>
      </c>
      <c r="Z38" s="73"/>
    </row>
    <row r="39" spans="1:26" ht="23.25" customHeight="1">
      <c r="A39" s="45" t="s">
        <v>84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33" t="str">
        <f>+A39</f>
        <v>Amend MO Constitution to allow City of St. Louis to amend and </v>
      </c>
      <c r="Z39" s="19"/>
    </row>
    <row r="40" spans="1:26" ht="23.25" customHeight="1">
      <c r="A40" s="45" t="s">
        <v>85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33" t="str">
        <f>+A40</f>
        <v>revise their present charter?</v>
      </c>
      <c r="Z40" s="19"/>
    </row>
    <row r="41" spans="1:26" ht="23.25" customHeight="1">
      <c r="A41" s="12"/>
      <c r="B41" s="32" t="s">
        <v>64</v>
      </c>
      <c r="C41" s="6">
        <v>317</v>
      </c>
      <c r="D41" s="6">
        <v>225</v>
      </c>
      <c r="E41" s="6">
        <v>246</v>
      </c>
      <c r="F41" s="6">
        <v>329</v>
      </c>
      <c r="G41" s="6">
        <v>302</v>
      </c>
      <c r="H41" s="6">
        <v>267</v>
      </c>
      <c r="I41" s="6">
        <v>124</v>
      </c>
      <c r="J41" s="6">
        <v>256</v>
      </c>
      <c r="K41" s="6">
        <v>677</v>
      </c>
      <c r="L41" s="6">
        <v>129</v>
      </c>
      <c r="M41" s="6">
        <v>129</v>
      </c>
      <c r="N41" s="6">
        <v>337</v>
      </c>
      <c r="O41" s="6">
        <v>797</v>
      </c>
      <c r="P41" s="6">
        <v>355</v>
      </c>
      <c r="Q41" s="6">
        <v>171</v>
      </c>
      <c r="R41" s="6">
        <v>844</v>
      </c>
      <c r="S41" s="6">
        <v>520</v>
      </c>
      <c r="T41" s="6">
        <v>884</v>
      </c>
      <c r="U41" s="6">
        <v>549</v>
      </c>
      <c r="V41" s="6">
        <v>637</v>
      </c>
      <c r="W41" s="6">
        <v>354</v>
      </c>
      <c r="X41" s="6">
        <f>SUM(C41:W41)</f>
        <v>8449</v>
      </c>
      <c r="Y41" s="33" t="str">
        <f>+B41</f>
        <v>YES</v>
      </c>
      <c r="Z41" s="19"/>
    </row>
    <row r="42" spans="1:26" ht="23.25" customHeight="1">
      <c r="A42" s="12"/>
      <c r="B42" s="32" t="s">
        <v>63</v>
      </c>
      <c r="C42" s="6">
        <v>197</v>
      </c>
      <c r="D42" s="6">
        <v>135</v>
      </c>
      <c r="E42" s="6">
        <v>119</v>
      </c>
      <c r="F42" s="6">
        <v>177</v>
      </c>
      <c r="G42" s="6">
        <v>152</v>
      </c>
      <c r="H42" s="6">
        <v>154</v>
      </c>
      <c r="I42" s="6">
        <v>55</v>
      </c>
      <c r="J42" s="6">
        <v>184</v>
      </c>
      <c r="K42" s="6">
        <v>267</v>
      </c>
      <c r="L42" s="6">
        <v>66</v>
      </c>
      <c r="M42" s="6">
        <v>78</v>
      </c>
      <c r="N42" s="6">
        <v>152</v>
      </c>
      <c r="O42" s="6">
        <v>334</v>
      </c>
      <c r="P42" s="6">
        <v>198</v>
      </c>
      <c r="Q42" s="6">
        <v>146</v>
      </c>
      <c r="R42" s="6">
        <v>287</v>
      </c>
      <c r="S42" s="6">
        <v>207</v>
      </c>
      <c r="T42" s="6">
        <v>271</v>
      </c>
      <c r="U42" s="6">
        <v>198</v>
      </c>
      <c r="V42" s="6">
        <v>174</v>
      </c>
      <c r="W42" s="6">
        <v>166</v>
      </c>
      <c r="X42" s="6">
        <f>SUM(C42:W42)</f>
        <v>3717</v>
      </c>
      <c r="Y42" s="33" t="str">
        <f>+B42</f>
        <v>NO</v>
      </c>
      <c r="Z42" s="19"/>
    </row>
    <row r="43" spans="1:26" ht="23.25" customHeight="1">
      <c r="A43" s="12"/>
      <c r="B43" s="3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33"/>
      <c r="Z43" s="19"/>
    </row>
    <row r="44" spans="1:26" ht="23.25" customHeight="1">
      <c r="A44" s="12"/>
      <c r="B44" s="3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33"/>
      <c r="Z44" s="19"/>
    </row>
    <row r="45" spans="1:26" ht="23.25" customHeight="1">
      <c r="A45" s="71" t="s">
        <v>94</v>
      </c>
      <c r="B45" s="7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72" t="str">
        <f>+A45</f>
        <v>Constitutional Amendment No. 2</v>
      </c>
      <c r="Z45" s="73"/>
    </row>
    <row r="46" spans="1:26" ht="23.25" customHeight="1">
      <c r="A46" s="45" t="s">
        <v>92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33" t="str">
        <f>+A46</f>
        <v>Amend Artlice XIII of MO Constitution to permit fire and ambulance </v>
      </c>
      <c r="Z46" s="19"/>
    </row>
    <row r="47" spans="1:26" ht="23.25" customHeight="1">
      <c r="A47" s="45" t="s">
        <v>93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33" t="str">
        <f>+A47</f>
        <v>personnel to organize and bargain collectively?</v>
      </c>
      <c r="Z47" s="19"/>
    </row>
    <row r="48" spans="1:26" ht="23.25" customHeight="1">
      <c r="A48" s="12"/>
      <c r="B48" s="32" t="s">
        <v>64</v>
      </c>
      <c r="C48" s="6">
        <v>206</v>
      </c>
      <c r="D48" s="6">
        <v>166</v>
      </c>
      <c r="E48" s="6">
        <v>185</v>
      </c>
      <c r="F48" s="6">
        <v>198</v>
      </c>
      <c r="G48" s="6">
        <v>178</v>
      </c>
      <c r="H48" s="6">
        <v>185</v>
      </c>
      <c r="I48" s="6">
        <v>76</v>
      </c>
      <c r="J48" s="6">
        <v>185</v>
      </c>
      <c r="K48" s="6">
        <v>427</v>
      </c>
      <c r="L48" s="6">
        <v>67</v>
      </c>
      <c r="M48" s="6">
        <v>81</v>
      </c>
      <c r="N48" s="6">
        <v>214</v>
      </c>
      <c r="O48" s="6">
        <v>567</v>
      </c>
      <c r="P48" s="6">
        <v>239</v>
      </c>
      <c r="Q48" s="6">
        <v>125</v>
      </c>
      <c r="R48" s="6">
        <v>444</v>
      </c>
      <c r="S48" s="6">
        <v>332</v>
      </c>
      <c r="T48" s="6">
        <v>507</v>
      </c>
      <c r="U48" s="6">
        <v>351</v>
      </c>
      <c r="V48" s="6">
        <v>339</v>
      </c>
      <c r="W48" s="6">
        <v>218</v>
      </c>
      <c r="X48" s="6">
        <f>SUM(C48:W48)</f>
        <v>5290</v>
      </c>
      <c r="Y48" s="33" t="str">
        <f>+B48</f>
        <v>YES</v>
      </c>
      <c r="Z48" s="19"/>
    </row>
    <row r="49" spans="1:26" ht="23.25" customHeight="1">
      <c r="A49" s="12"/>
      <c r="B49" s="32" t="s">
        <v>63</v>
      </c>
      <c r="C49" s="6">
        <v>315</v>
      </c>
      <c r="D49" s="6">
        <v>202</v>
      </c>
      <c r="E49" s="6">
        <v>185</v>
      </c>
      <c r="F49" s="6">
        <v>306</v>
      </c>
      <c r="G49" s="6">
        <v>276</v>
      </c>
      <c r="H49" s="6">
        <v>248</v>
      </c>
      <c r="I49" s="6">
        <v>108</v>
      </c>
      <c r="J49" s="6">
        <v>254</v>
      </c>
      <c r="K49" s="6">
        <v>517</v>
      </c>
      <c r="L49" s="6">
        <v>133</v>
      </c>
      <c r="M49" s="6">
        <v>126</v>
      </c>
      <c r="N49" s="6">
        <v>280</v>
      </c>
      <c r="O49" s="6">
        <v>581</v>
      </c>
      <c r="P49" s="6">
        <v>324</v>
      </c>
      <c r="Q49" s="6">
        <v>200</v>
      </c>
      <c r="R49" s="6">
        <v>703</v>
      </c>
      <c r="S49" s="6">
        <v>404</v>
      </c>
      <c r="T49" s="6">
        <v>662</v>
      </c>
      <c r="U49" s="6">
        <v>408</v>
      </c>
      <c r="V49" s="6">
        <v>482</v>
      </c>
      <c r="W49" s="6">
        <v>309</v>
      </c>
      <c r="X49" s="6">
        <f>SUM(C49:W49)</f>
        <v>7023</v>
      </c>
      <c r="Y49" s="33" t="str">
        <f>+B49</f>
        <v>NO</v>
      </c>
      <c r="Z49" s="19"/>
    </row>
    <row r="50" spans="1:26" ht="23.25" customHeight="1">
      <c r="A50" s="12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9"/>
    </row>
    <row r="51" spans="1:26" ht="23.25" customHeight="1">
      <c r="A51" s="12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9"/>
    </row>
    <row r="52" spans="1:26" ht="23.25" customHeight="1">
      <c r="A52" s="71" t="s">
        <v>86</v>
      </c>
      <c r="B52" s="72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72" t="str">
        <f>+A52</f>
        <v>Constitutional Amendment No. 3</v>
      </c>
      <c r="Z52" s="73"/>
    </row>
    <row r="53" spans="1:26" ht="23.25" customHeight="1">
      <c r="A53" s="45" t="s">
        <v>87</v>
      </c>
      <c r="B53" s="33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33" t="str">
        <f>+A53</f>
        <v>Amend Artile III, Section 8 of MO Constitution (calculations of  </v>
      </c>
      <c r="Z53" s="19"/>
    </row>
    <row r="54" spans="1:26" ht="23.25" customHeight="1">
      <c r="A54" s="45" t="s">
        <v>97</v>
      </c>
      <c r="B54" s="33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33" t="str">
        <f>+A54</f>
        <v>members of the General Assembly) to exclude less than 1/2 a term?</v>
      </c>
      <c r="Z54" s="19"/>
    </row>
    <row r="55" spans="1:26" ht="23.25" customHeight="1">
      <c r="A55" s="12"/>
      <c r="B55" s="32" t="s">
        <v>64</v>
      </c>
      <c r="C55" s="6">
        <v>225</v>
      </c>
      <c r="D55" s="6">
        <v>155</v>
      </c>
      <c r="E55" s="6">
        <v>165</v>
      </c>
      <c r="F55" s="6">
        <v>242</v>
      </c>
      <c r="G55" s="6">
        <v>194</v>
      </c>
      <c r="H55" s="6">
        <v>201</v>
      </c>
      <c r="I55" s="6">
        <v>82</v>
      </c>
      <c r="J55" s="6">
        <v>197</v>
      </c>
      <c r="K55" s="6">
        <v>450</v>
      </c>
      <c r="L55" s="6">
        <v>87</v>
      </c>
      <c r="M55" s="6">
        <v>97</v>
      </c>
      <c r="N55" s="6">
        <v>218</v>
      </c>
      <c r="O55" s="6">
        <v>549</v>
      </c>
      <c r="P55" s="6">
        <v>250</v>
      </c>
      <c r="Q55" s="6">
        <v>124</v>
      </c>
      <c r="R55" s="6">
        <v>632</v>
      </c>
      <c r="S55" s="6">
        <v>381</v>
      </c>
      <c r="T55" s="6">
        <v>630</v>
      </c>
      <c r="U55" s="6">
        <v>409</v>
      </c>
      <c r="V55" s="6">
        <v>459</v>
      </c>
      <c r="W55" s="6">
        <v>277</v>
      </c>
      <c r="X55" s="6">
        <f>SUM(C55:W55)</f>
        <v>6024</v>
      </c>
      <c r="Y55" s="33" t="str">
        <f>+B55</f>
        <v>YES</v>
      </c>
      <c r="Z55" s="19"/>
    </row>
    <row r="56" spans="1:26" ht="23.25" customHeight="1">
      <c r="A56" s="12"/>
      <c r="B56" s="32" t="s">
        <v>63</v>
      </c>
      <c r="C56" s="6">
        <v>271</v>
      </c>
      <c r="D56" s="6">
        <v>192</v>
      </c>
      <c r="E56" s="6">
        <v>192</v>
      </c>
      <c r="F56" s="6">
        <v>249</v>
      </c>
      <c r="G56" s="6">
        <v>247</v>
      </c>
      <c r="H56" s="6">
        <v>221</v>
      </c>
      <c r="I56" s="6">
        <v>89</v>
      </c>
      <c r="J56" s="6">
        <v>234</v>
      </c>
      <c r="K56" s="6">
        <v>452</v>
      </c>
      <c r="L56" s="6">
        <v>106</v>
      </c>
      <c r="M56" s="6">
        <v>104</v>
      </c>
      <c r="N56" s="6">
        <v>258</v>
      </c>
      <c r="O56" s="6">
        <v>551</v>
      </c>
      <c r="P56" s="6">
        <v>291</v>
      </c>
      <c r="Q56" s="6">
        <v>184</v>
      </c>
      <c r="R56" s="6">
        <v>467</v>
      </c>
      <c r="S56" s="6">
        <v>332</v>
      </c>
      <c r="T56" s="6">
        <v>491</v>
      </c>
      <c r="U56" s="6">
        <v>306</v>
      </c>
      <c r="V56" s="6">
        <v>322</v>
      </c>
      <c r="W56" s="6">
        <v>247</v>
      </c>
      <c r="X56" s="6">
        <f>SUM(C56:W56)</f>
        <v>5806</v>
      </c>
      <c r="Y56" s="33" t="str">
        <f>+B56</f>
        <v>NO</v>
      </c>
      <c r="Z56" s="19"/>
    </row>
    <row r="57" spans="1:26" ht="23.25" customHeight="1">
      <c r="A57" s="1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9"/>
    </row>
    <row r="58" spans="1:26" ht="23.25" customHeight="1">
      <c r="A58" s="1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9"/>
    </row>
    <row r="59" spans="1:26" ht="23.25" customHeight="1">
      <c r="A59" s="71" t="s">
        <v>88</v>
      </c>
      <c r="B59" s="72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72" t="str">
        <f>+A59</f>
        <v>Constitutional Amendment No. 4</v>
      </c>
      <c r="Z59" s="73"/>
    </row>
    <row r="60" spans="1:26" ht="23.25" customHeight="1">
      <c r="A60" s="45" t="s">
        <v>89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33" t="str">
        <f>+A60</f>
        <v>Shall joint boards or commissions be authorized to own joint</v>
      </c>
      <c r="Z60" s="19"/>
    </row>
    <row r="61" spans="1:26" ht="23.25" customHeight="1">
      <c r="A61" s="45" t="s">
        <v>90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33" t="str">
        <f>+A61</f>
        <v>projects, to issue bonds, etc.?</v>
      </c>
      <c r="Z61" s="19"/>
    </row>
    <row r="62" spans="1:26" ht="23.25" customHeight="1">
      <c r="A62" s="12"/>
      <c r="B62" s="32" t="s">
        <v>64</v>
      </c>
      <c r="C62" s="6">
        <v>263</v>
      </c>
      <c r="D62" s="6">
        <v>192</v>
      </c>
      <c r="E62" s="6">
        <v>197</v>
      </c>
      <c r="F62" s="6">
        <v>262</v>
      </c>
      <c r="G62" s="6">
        <v>215</v>
      </c>
      <c r="H62" s="6">
        <v>228</v>
      </c>
      <c r="I62" s="6">
        <v>104</v>
      </c>
      <c r="J62" s="6">
        <v>218</v>
      </c>
      <c r="K62" s="6">
        <v>515</v>
      </c>
      <c r="L62" s="6">
        <v>111</v>
      </c>
      <c r="M62" s="6">
        <v>104</v>
      </c>
      <c r="N62" s="6">
        <v>261</v>
      </c>
      <c r="O62" s="6">
        <v>625</v>
      </c>
      <c r="P62" s="6">
        <v>279</v>
      </c>
      <c r="Q62" s="6">
        <v>152</v>
      </c>
      <c r="R62" s="6">
        <v>710</v>
      </c>
      <c r="S62" s="6">
        <v>432</v>
      </c>
      <c r="T62" s="6">
        <v>702</v>
      </c>
      <c r="U62" s="6">
        <v>468</v>
      </c>
      <c r="V62" s="6">
        <v>542</v>
      </c>
      <c r="W62" s="6">
        <v>309</v>
      </c>
      <c r="X62" s="6">
        <f>SUM(C62:W62)</f>
        <v>6889</v>
      </c>
      <c r="Y62" s="33" t="str">
        <f>+B62</f>
        <v>YES</v>
      </c>
      <c r="Z62" s="19"/>
    </row>
    <row r="63" spans="1:26" ht="23.25" customHeight="1">
      <c r="A63" s="12"/>
      <c r="B63" s="32" t="s">
        <v>63</v>
      </c>
      <c r="C63" s="6">
        <v>235</v>
      </c>
      <c r="D63" s="6">
        <v>164</v>
      </c>
      <c r="E63" s="6">
        <v>150</v>
      </c>
      <c r="F63" s="6">
        <v>220</v>
      </c>
      <c r="G63" s="6">
        <v>224</v>
      </c>
      <c r="H63" s="6">
        <v>195</v>
      </c>
      <c r="I63" s="6">
        <v>68</v>
      </c>
      <c r="J63" s="6">
        <v>218</v>
      </c>
      <c r="K63" s="6">
        <v>384</v>
      </c>
      <c r="L63" s="6">
        <v>82</v>
      </c>
      <c r="M63" s="6">
        <v>96</v>
      </c>
      <c r="N63" s="6">
        <v>213</v>
      </c>
      <c r="O63" s="6">
        <v>468</v>
      </c>
      <c r="P63" s="6">
        <v>261</v>
      </c>
      <c r="Q63" s="6">
        <v>163</v>
      </c>
      <c r="R63" s="6">
        <v>375</v>
      </c>
      <c r="S63" s="6">
        <v>275</v>
      </c>
      <c r="T63" s="6">
        <v>395</v>
      </c>
      <c r="U63" s="6">
        <v>259</v>
      </c>
      <c r="V63" s="6">
        <v>235</v>
      </c>
      <c r="W63" s="6">
        <v>207</v>
      </c>
      <c r="X63" s="6">
        <f>SUM(C63:W63)</f>
        <v>4887</v>
      </c>
      <c r="Y63" s="33" t="str">
        <f>+B63</f>
        <v>NO</v>
      </c>
      <c r="Z63" s="19"/>
    </row>
    <row r="64" spans="1:26" ht="23.25" customHeight="1">
      <c r="A64" s="12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9"/>
    </row>
    <row r="65" spans="1:26" ht="23.25" customHeight="1">
      <c r="A65" s="12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9"/>
    </row>
    <row r="66" spans="1:26" ht="23.25" customHeight="1">
      <c r="A66" s="71" t="s">
        <v>95</v>
      </c>
      <c r="B66" s="72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72" t="str">
        <f>+A66</f>
        <v>Proposition A</v>
      </c>
      <c r="Z66" s="73"/>
    </row>
    <row r="67" spans="1:26" ht="23.25" customHeight="1">
      <c r="A67" s="45" t="s">
        <v>91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33" t="str">
        <f>+A67</f>
        <v>Additional $.0275 cent per cigarette ($.55 per pack) tax?</v>
      </c>
      <c r="Z67" s="19"/>
    </row>
    <row r="68" spans="1:26" ht="23.25" customHeight="1">
      <c r="A68" s="12"/>
      <c r="B68" s="32" t="s">
        <v>64</v>
      </c>
      <c r="C68" s="6">
        <v>200</v>
      </c>
      <c r="D68" s="6">
        <v>138</v>
      </c>
      <c r="E68" s="6">
        <v>153</v>
      </c>
      <c r="F68" s="6">
        <v>240</v>
      </c>
      <c r="G68" s="6">
        <v>166</v>
      </c>
      <c r="H68" s="6">
        <v>168</v>
      </c>
      <c r="I68" s="6">
        <v>84</v>
      </c>
      <c r="J68" s="6">
        <v>168</v>
      </c>
      <c r="K68" s="6">
        <v>447</v>
      </c>
      <c r="L68" s="6">
        <v>107</v>
      </c>
      <c r="M68" s="6">
        <v>87</v>
      </c>
      <c r="N68" s="6">
        <v>235</v>
      </c>
      <c r="O68" s="6">
        <v>499</v>
      </c>
      <c r="P68" s="6">
        <v>231</v>
      </c>
      <c r="Q68" s="6">
        <v>114</v>
      </c>
      <c r="R68" s="6">
        <v>698</v>
      </c>
      <c r="S68" s="6">
        <v>365</v>
      </c>
      <c r="T68" s="6">
        <v>707</v>
      </c>
      <c r="U68" s="6">
        <v>437</v>
      </c>
      <c r="V68" s="6">
        <v>502</v>
      </c>
      <c r="W68" s="6">
        <v>323</v>
      </c>
      <c r="X68" s="6">
        <f>SUM(C68:W68)</f>
        <v>6069</v>
      </c>
      <c r="Y68" s="33" t="str">
        <f>+B68</f>
        <v>YES</v>
      </c>
      <c r="Z68" s="19"/>
    </row>
    <row r="69" spans="1:26" ht="23.25" customHeight="1">
      <c r="A69" s="12"/>
      <c r="B69" s="32" t="s">
        <v>63</v>
      </c>
      <c r="C69" s="6">
        <v>333</v>
      </c>
      <c r="D69" s="6">
        <v>245</v>
      </c>
      <c r="E69" s="6">
        <v>229</v>
      </c>
      <c r="F69" s="6">
        <v>279</v>
      </c>
      <c r="G69" s="6">
        <v>305</v>
      </c>
      <c r="H69" s="6">
        <v>278</v>
      </c>
      <c r="I69" s="6">
        <v>108</v>
      </c>
      <c r="J69" s="6">
        <v>286</v>
      </c>
      <c r="K69" s="6">
        <v>530</v>
      </c>
      <c r="L69" s="6">
        <v>97</v>
      </c>
      <c r="M69" s="6">
        <v>130</v>
      </c>
      <c r="N69" s="6">
        <v>279</v>
      </c>
      <c r="O69" s="6">
        <v>682</v>
      </c>
      <c r="P69" s="6">
        <v>358</v>
      </c>
      <c r="Q69" s="6">
        <v>221</v>
      </c>
      <c r="R69" s="6">
        <v>497</v>
      </c>
      <c r="S69" s="6">
        <v>395</v>
      </c>
      <c r="T69" s="6">
        <v>505</v>
      </c>
      <c r="U69" s="6">
        <v>335</v>
      </c>
      <c r="V69" s="6">
        <v>345</v>
      </c>
      <c r="W69" s="6">
        <v>244</v>
      </c>
      <c r="X69" s="6">
        <f>SUM(C69:W69)</f>
        <v>6681</v>
      </c>
      <c r="Y69" s="33" t="str">
        <f>+B69</f>
        <v>NO</v>
      </c>
      <c r="Z69" s="19"/>
    </row>
    <row r="70" spans="1:26" ht="23.25" customHeight="1" thickBot="1">
      <c r="A70" s="20"/>
      <c r="B70" s="21"/>
      <c r="C70" s="22" t="s">
        <v>2</v>
      </c>
      <c r="D70" s="23" t="s">
        <v>3</v>
      </c>
      <c r="E70" s="23" t="s">
        <v>4</v>
      </c>
      <c r="F70" s="23" t="s">
        <v>5</v>
      </c>
      <c r="G70" s="23" t="s">
        <v>6</v>
      </c>
      <c r="H70" s="23" t="s">
        <v>7</v>
      </c>
      <c r="I70" s="23" t="s">
        <v>8</v>
      </c>
      <c r="J70" s="23" t="s">
        <v>9</v>
      </c>
      <c r="K70" s="23" t="s">
        <v>10</v>
      </c>
      <c r="L70" s="23" t="s">
        <v>11</v>
      </c>
      <c r="M70" s="23" t="s">
        <v>12</v>
      </c>
      <c r="N70" s="23" t="s">
        <v>13</v>
      </c>
      <c r="O70" s="23" t="s">
        <v>14</v>
      </c>
      <c r="P70" s="23" t="s">
        <v>15</v>
      </c>
      <c r="Q70" s="23" t="s">
        <v>16</v>
      </c>
      <c r="R70" s="23" t="s">
        <v>17</v>
      </c>
      <c r="S70" s="23" t="s">
        <v>18</v>
      </c>
      <c r="T70" s="23" t="s">
        <v>19</v>
      </c>
      <c r="U70" s="23" t="s">
        <v>20</v>
      </c>
      <c r="V70" s="23" t="s">
        <v>21</v>
      </c>
      <c r="W70" s="23" t="s">
        <v>22</v>
      </c>
      <c r="X70" s="46" t="s">
        <v>23</v>
      </c>
      <c r="Y70" s="21"/>
      <c r="Z70" s="25"/>
    </row>
  </sheetData>
  <mergeCells count="26">
    <mergeCell ref="A52:B52"/>
    <mergeCell ref="A59:B59"/>
    <mergeCell ref="A66:B66"/>
    <mergeCell ref="A45:B45"/>
    <mergeCell ref="Y45:Z45"/>
    <mergeCell ref="Y66:Z66"/>
    <mergeCell ref="Y59:Z59"/>
    <mergeCell ref="Y52:Z52"/>
    <mergeCell ref="A1:Z1"/>
    <mergeCell ref="A2:Z2"/>
    <mergeCell ref="A3:Z3"/>
    <mergeCell ref="Y15:Z15"/>
    <mergeCell ref="Y7:Z7"/>
    <mergeCell ref="Y8:Z8"/>
    <mergeCell ref="Y9:Z9"/>
    <mergeCell ref="A15:B15"/>
    <mergeCell ref="A10:B10"/>
    <mergeCell ref="Y10:Z10"/>
    <mergeCell ref="A7:B7"/>
    <mergeCell ref="A8:B8"/>
    <mergeCell ref="Y38:Z38"/>
    <mergeCell ref="Y21:Z21"/>
    <mergeCell ref="Y22:Z22"/>
    <mergeCell ref="A38:B38"/>
    <mergeCell ref="A21:B21"/>
    <mergeCell ref="A22:B22"/>
  </mergeCells>
  <printOptions/>
  <pageMargins left="0.4" right="0.4" top="1" bottom="0.5" header="0.5" footer="0.5"/>
  <pageSetup horizontalDpi="600" verticalDpi="600" orientation="landscape" paperSize="3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Dianna Thompson</dc:creator>
  <cp:keywords/>
  <dc:description/>
  <cp:lastModifiedBy>Dianne Thompson</cp:lastModifiedBy>
  <cp:lastPrinted>2002-11-13T14:40:45Z</cp:lastPrinted>
  <dcterms:created xsi:type="dcterms:W3CDTF">2002-09-26T17:07:29Z</dcterms:created>
  <dcterms:modified xsi:type="dcterms:W3CDTF">2005-06-01T22:15:48Z</dcterms:modified>
  <cp:category/>
  <cp:version/>
  <cp:contentType/>
  <cp:contentStatus/>
</cp:coreProperties>
</file>